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lussi Firenze" sheetId="6" r:id="rId1"/>
    <sheet name="Variazione pendenti" sheetId="7" r:id="rId2"/>
    <sheet name="Strat pendenti Firenze" sheetId="1" r:id="rId3"/>
  </sheets>
  <definedNames>
    <definedName name="_xlnm._FilterDatabase" localSheetId="0" hidden="1">'Flussi Firenze'!$A$6:$E$6</definedName>
    <definedName name="_xlnm._FilterDatabase" localSheetId="1" hidden="1">'Variazione pendenti'!$A$6:$F$6</definedName>
    <definedName name="_xlnm.Print_Area" localSheetId="0">'Flussi Firenze'!$A$2:$H$88</definedName>
    <definedName name="_xlnm.Print_Area" localSheetId="2">'Strat pendenti Firenze'!$A$1:$G$80</definedName>
    <definedName name="_xlnm.Print_Area" localSheetId="1">'Variazione pendenti'!$A$2:$F$24</definedName>
  </definedNames>
  <calcPr calcId="152511"/>
</workbook>
</file>

<file path=xl/calcChain.xml><?xml version="1.0" encoding="utf-8"?>
<calcChain xmlns="http://schemas.openxmlformats.org/spreadsheetml/2006/main">
  <c r="D61" i="1" l="1"/>
  <c r="E61" i="1"/>
  <c r="F61" i="1"/>
  <c r="G61" i="1"/>
  <c r="C61" i="1"/>
  <c r="D77" i="1" l="1"/>
  <c r="E77" i="1"/>
  <c r="F77" i="1"/>
  <c r="G77" i="1"/>
  <c r="C77" i="1"/>
  <c r="D76" i="1"/>
  <c r="E76" i="1"/>
  <c r="F76" i="1"/>
  <c r="G76" i="1"/>
  <c r="C76" i="1"/>
  <c r="D69" i="1"/>
  <c r="E69" i="1"/>
  <c r="F69" i="1"/>
  <c r="G69" i="1"/>
  <c r="C69" i="1"/>
  <c r="D68" i="1"/>
  <c r="E68" i="1"/>
  <c r="F68" i="1"/>
  <c r="G68" i="1"/>
  <c r="C68" i="1"/>
  <c r="F23" i="7" l="1"/>
  <c r="F21" i="7"/>
  <c r="H84" i="6"/>
  <c r="G84" i="6"/>
  <c r="F84" i="6"/>
  <c r="E84" i="6"/>
  <c r="D84" i="6"/>
  <c r="C84" i="6"/>
  <c r="H75" i="6"/>
  <c r="G75" i="6"/>
  <c r="F75" i="6"/>
  <c r="E75" i="6"/>
  <c r="D75" i="6"/>
  <c r="C75" i="6"/>
  <c r="E86" i="6" l="1"/>
  <c r="C86" i="6"/>
  <c r="G86" i="6"/>
  <c r="C77" i="6"/>
  <c r="E77" i="6"/>
  <c r="G77" i="6"/>
  <c r="G60" i="1"/>
  <c r="F60" i="1"/>
  <c r="E60" i="1"/>
  <c r="D60" i="1"/>
  <c r="C60" i="1"/>
  <c r="F19" i="7" l="1"/>
  <c r="E39" i="6"/>
  <c r="F39" i="6"/>
  <c r="H66" i="6"/>
  <c r="G66" i="6"/>
  <c r="F66" i="6"/>
  <c r="E66" i="6"/>
  <c r="D66" i="6"/>
  <c r="C66" i="6"/>
  <c r="C68" i="6" l="1"/>
  <c r="G68" i="6"/>
  <c r="E68" i="6"/>
  <c r="F12" i="6"/>
  <c r="E12" i="6"/>
  <c r="D52" i="1"/>
  <c r="E52" i="1"/>
  <c r="F52" i="1"/>
  <c r="G52" i="1"/>
  <c r="C52" i="1"/>
  <c r="D44" i="1"/>
  <c r="E44" i="1"/>
  <c r="F44" i="1"/>
  <c r="G44" i="1"/>
  <c r="C44" i="1"/>
  <c r="D36" i="1"/>
  <c r="E36" i="1"/>
  <c r="F36" i="1"/>
  <c r="G36" i="1"/>
  <c r="C36" i="1"/>
  <c r="D28" i="1"/>
  <c r="E28" i="1"/>
  <c r="F28" i="1"/>
  <c r="G28" i="1"/>
  <c r="C28" i="1"/>
  <c r="D20" i="1"/>
  <c r="E20" i="1"/>
  <c r="F20" i="1"/>
  <c r="G20" i="1"/>
  <c r="C20" i="1"/>
  <c r="D12" i="1"/>
  <c r="E12" i="1"/>
  <c r="F12" i="1"/>
  <c r="G12" i="1"/>
  <c r="C12" i="1"/>
  <c r="C53" i="1" l="1"/>
  <c r="G53" i="1"/>
  <c r="D53" i="1"/>
  <c r="E53" i="1"/>
  <c r="F53" i="1"/>
  <c r="D57" i="6"/>
  <c r="E57" i="6"/>
  <c r="F57" i="6"/>
  <c r="G57" i="6"/>
  <c r="H57" i="6"/>
  <c r="C57" i="6"/>
  <c r="D30" i="6"/>
  <c r="E30" i="6"/>
  <c r="F30" i="6"/>
  <c r="G30" i="6"/>
  <c r="H30" i="6"/>
  <c r="C30" i="6"/>
  <c r="D21" i="6"/>
  <c r="E21" i="6"/>
  <c r="F21" i="6"/>
  <c r="G21" i="6"/>
  <c r="H21" i="6"/>
  <c r="C21" i="6"/>
  <c r="D12" i="6"/>
  <c r="G12" i="6"/>
  <c r="H12" i="6"/>
  <c r="C12" i="6"/>
  <c r="F17" i="7" l="1"/>
  <c r="F15" i="7"/>
  <c r="F13" i="7"/>
  <c r="F11" i="7"/>
  <c r="C29" i="1"/>
  <c r="F21" i="1"/>
  <c r="F13" i="1"/>
  <c r="F45" i="1"/>
  <c r="E45" i="1"/>
  <c r="D45" i="1"/>
  <c r="C45" i="1"/>
  <c r="F37" i="1"/>
  <c r="E37" i="1"/>
  <c r="D37" i="1"/>
  <c r="C37" i="1"/>
  <c r="F29" i="1"/>
  <c r="E29" i="1"/>
  <c r="D29" i="1"/>
  <c r="E21" i="1"/>
  <c r="D21" i="1"/>
  <c r="C21" i="1"/>
  <c r="E13" i="1"/>
  <c r="D13" i="1"/>
  <c r="C13" i="1"/>
  <c r="G37" i="1" l="1"/>
  <c r="G45" i="1"/>
  <c r="G29" i="1"/>
  <c r="G21" i="1"/>
  <c r="G13" i="1"/>
  <c r="G59" i="6"/>
  <c r="E59" i="6"/>
  <c r="C59" i="6"/>
  <c r="G23" i="6"/>
  <c r="E23" i="6"/>
  <c r="C23" i="6"/>
  <c r="G14" i="6"/>
  <c r="E14" i="6"/>
  <c r="C14" i="6"/>
  <c r="F9" i="7" l="1"/>
  <c r="F7" i="7"/>
  <c r="H48" i="6" l="1"/>
  <c r="G48" i="6"/>
  <c r="F48" i="6"/>
  <c r="E48" i="6"/>
  <c r="D48" i="6"/>
  <c r="C48" i="6"/>
  <c r="H39" i="6"/>
  <c r="G39" i="6"/>
  <c r="D39" i="6"/>
  <c r="C39" i="6"/>
  <c r="E32" i="6" l="1"/>
  <c r="C41" i="6"/>
  <c r="G41" i="6"/>
  <c r="E50" i="6"/>
  <c r="C32" i="6"/>
  <c r="G32" i="6"/>
  <c r="E41" i="6"/>
  <c r="C50" i="6"/>
  <c r="G50" i="6"/>
</calcChain>
</file>

<file path=xl/sharedStrings.xml><?xml version="1.0" encoding="utf-8"?>
<sst xmlns="http://schemas.openxmlformats.org/spreadsheetml/2006/main" count="212" uniqueCount="45">
  <si>
    <t>TOTALE</t>
  </si>
  <si>
    <t>Fino al 2003</t>
  </si>
  <si>
    <t>2004-2008</t>
  </si>
  <si>
    <t>2009-2013</t>
  </si>
  <si>
    <t>Ufficio</t>
  </si>
  <si>
    <t>Macro materia</t>
  </si>
  <si>
    <t>Tribunale Ordinario di Agrigento</t>
  </si>
  <si>
    <t>Tribunale Ordinario di Marsala</t>
  </si>
  <si>
    <t>Tribunale Ordinario di Sciacca</t>
  </si>
  <si>
    <t>Fonte: Ministero della Giustizia - Dipartimento dell'organizzazione giudiziaria, del personale e dei servizi - Direzione Generale di Statistica e Analisi Organizzativa</t>
  </si>
  <si>
    <t>Iscritti 2014</t>
  </si>
  <si>
    <t>Definiti 2014</t>
  </si>
  <si>
    <t>Iscritti 2015</t>
  </si>
  <si>
    <t>Definiti 2015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</si>
  <si>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</si>
  <si>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</si>
  <si>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Clearance rate</t>
  </si>
  <si>
    <t>Incidenza percentuali delle classi</t>
  </si>
  <si>
    <t>Variazione pendenti</t>
  </si>
  <si>
    <t>Pendenti al 31/12/2013</t>
  </si>
  <si>
    <t>Settore CIVILE - Area SIECIC</t>
  </si>
  <si>
    <t>ESECUZIONI MOBILIARI</t>
  </si>
  <si>
    <t xml:space="preserve"> Anni 2014 - I semestre 2016</t>
  </si>
  <si>
    <t>Ultimo aggiornamento del sistema di rilevazione avvenuto il 14 luglio 2016</t>
  </si>
  <si>
    <t>TOTALE AREA SIECIC</t>
  </si>
  <si>
    <t>Iscritti
 I sem 2016</t>
  </si>
  <si>
    <t>Definiti 
I sem 2016</t>
  </si>
  <si>
    <t>ESECUZIONI IMMOBILIARI</t>
  </si>
  <si>
    <t>ISTANZE DI FALLIMENTO</t>
  </si>
  <si>
    <t>FALLIMENTI</t>
  </si>
  <si>
    <t>ALTRE PROCEDURE CONCORSUALI</t>
  </si>
  <si>
    <t>Pendenti al 30/06/2016</t>
  </si>
  <si>
    <t>2014-I sem 2016</t>
  </si>
  <si>
    <t>Stratigrafia delle pendenze</t>
  </si>
  <si>
    <t>Distretto di Firenze</t>
  </si>
  <si>
    <t>Tribunale Ordinario di Arezzo</t>
  </si>
  <si>
    <t>Tribunale Ordinario di Firenze</t>
  </si>
  <si>
    <t>Tribunale Ordinario di Grosseto</t>
  </si>
  <si>
    <t>Tribunale Ordinario di Livorno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</si>
  <si>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</si>
  <si>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</si>
  <si>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</si>
  <si>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</si>
  <si>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</si>
  <si>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Tribunale Ordinario di  Lucca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</si>
</sst>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name val="Calibri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2" xfId="0" applyFont="1" applyBorder="1"/>
    <xf numFmtId="3" fontId="3" fillId="0" borderId="2" xfId="0" applyNumberFormat="1" applyFont="1" applyBorder="1"/>
    <xf numFmtId="0" fontId="9" fillId="0" borderId="1" xfId="0" applyFont="1" applyBorder="1"/>
    <xf numFmtId="3" fontId="9" fillId="0" borderId="2" xfId="0" applyNumberFormat="1" applyFont="1" applyBorder="1"/>
    <xf numFmtId="164" fontId="9" fillId="0" borderId="1" xfId="1" applyNumberFormat="1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2" fillId="0" borderId="0" xfId="0" applyFont="1" applyBorder="1"/>
    <xf numFmtId="0" fontId="3" fillId="0" borderId="6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1" fillId="0" borderId="0" xfId="0" applyFont="1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3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"/>
  <sheetViews>
    <sheetView showGridLines="0" tabSelected="1" zoomScaleNormal="100" workbookViewId="0">
      <selection activeCell="B4" sqref="B4"/>
    </sheetView>
  </sheetViews>
  <sheetFormatPr defaultColWidth="9.140625" defaultRowHeight="12.75" x14ac:dyDescent="0.2"/>
  <cols>
    <col min="1" max="1" width="19.42578125" style="11" customWidth="1"/>
    <col min="2" max="2" width="33" style="1" customWidth="1"/>
    <col min="3" max="3" width="9.140625" style="1" customWidth="1"/>
    <col min="4" max="5" width="9.140625" style="1"/>
    <col min="6" max="8" width="9.140625" style="1" customWidth="1"/>
    <col min="9" max="9" width="9.140625" style="1"/>
    <col min="10" max="10" width="44.85546875" style="1" bestFit="1" customWidth="1"/>
    <col min="11" max="14" width="9.140625" style="1"/>
    <col min="15" max="15" width="44.85546875" style="1" bestFit="1" customWidth="1"/>
    <col min="16" max="16" width="41.85546875" style="1" bestFit="1" customWidth="1"/>
    <col min="17" max="16384" width="9.140625" style="1"/>
  </cols>
  <sheetData>
    <row r="1" spans="1:8" ht="15.75" x14ac:dyDescent="0.25">
      <c r="A1" s="8" t="s">
        <v>34</v>
      </c>
    </row>
    <row r="2" spans="1:8" ht="15" x14ac:dyDescent="0.25">
      <c r="A2" s="9" t="s">
        <v>15</v>
      </c>
    </row>
    <row r="3" spans="1:8" x14ac:dyDescent="0.2">
      <c r="A3" s="34" t="s">
        <v>20</v>
      </c>
      <c r="B3" s="35"/>
    </row>
    <row r="4" spans="1:8" x14ac:dyDescent="0.2">
      <c r="A4" s="34" t="s">
        <v>22</v>
      </c>
      <c r="B4" s="35"/>
    </row>
    <row r="6" spans="1:8" ht="38.25" x14ac:dyDescent="0.2">
      <c r="A6" s="6" t="s">
        <v>4</v>
      </c>
      <c r="B6" s="6" t="s">
        <v>5</v>
      </c>
      <c r="C6" s="7" t="s">
        <v>10</v>
      </c>
      <c r="D6" s="7" t="s">
        <v>11</v>
      </c>
      <c r="E6" s="7" t="s">
        <v>12</v>
      </c>
      <c r="F6" s="7" t="s">
        <v>13</v>
      </c>
      <c r="G6" s="7" t="s">
        <v>25</v>
      </c>
      <c r="H6" s="7" t="s">
        <v>26</v>
      </c>
    </row>
    <row r="7" spans="1:8" x14ac:dyDescent="0.2">
      <c r="A7" s="38" t="s">
        <v>35</v>
      </c>
      <c r="B7" s="3" t="s">
        <v>21</v>
      </c>
      <c r="C7" s="4">
        <v>2290</v>
      </c>
      <c r="D7" s="4">
        <v>2384</v>
      </c>
      <c r="E7" s="4">
        <v>1482</v>
      </c>
      <c r="F7" s="4">
        <v>1662</v>
      </c>
      <c r="G7" s="4">
        <v>812</v>
      </c>
      <c r="H7" s="4">
        <v>1029</v>
      </c>
    </row>
    <row r="8" spans="1:8" x14ac:dyDescent="0.2">
      <c r="A8" s="38" t="s">
        <v>6</v>
      </c>
      <c r="B8" s="3" t="s">
        <v>27</v>
      </c>
      <c r="C8" s="4">
        <v>369</v>
      </c>
      <c r="D8" s="4">
        <v>298</v>
      </c>
      <c r="E8" s="4">
        <v>341</v>
      </c>
      <c r="F8" s="4">
        <v>430</v>
      </c>
      <c r="G8" s="4">
        <v>148</v>
      </c>
      <c r="H8" s="4">
        <v>193</v>
      </c>
    </row>
    <row r="9" spans="1:8" x14ac:dyDescent="0.2">
      <c r="A9" s="38" t="s">
        <v>6</v>
      </c>
      <c r="B9" s="3" t="s">
        <v>28</v>
      </c>
      <c r="C9" s="4">
        <v>316</v>
      </c>
      <c r="D9" s="4">
        <v>332</v>
      </c>
      <c r="E9" s="4">
        <v>336</v>
      </c>
      <c r="F9" s="4">
        <v>374</v>
      </c>
      <c r="G9" s="4">
        <v>164</v>
      </c>
      <c r="H9" s="4">
        <v>196</v>
      </c>
    </row>
    <row r="10" spans="1:8" x14ac:dyDescent="0.2">
      <c r="A10" s="38" t="s">
        <v>6</v>
      </c>
      <c r="B10" s="3" t="s">
        <v>29</v>
      </c>
      <c r="C10" s="4">
        <v>106</v>
      </c>
      <c r="D10" s="4">
        <v>65</v>
      </c>
      <c r="E10" s="4">
        <v>94</v>
      </c>
      <c r="F10" s="4">
        <v>85</v>
      </c>
      <c r="G10" s="4">
        <v>56</v>
      </c>
      <c r="H10" s="4">
        <v>67</v>
      </c>
    </row>
    <row r="11" spans="1:8" x14ac:dyDescent="0.2">
      <c r="A11" s="38" t="s">
        <v>6</v>
      </c>
      <c r="B11" s="3" t="s">
        <v>30</v>
      </c>
      <c r="C11" s="4">
        <v>51</v>
      </c>
      <c r="D11" s="4">
        <v>34</v>
      </c>
      <c r="E11" s="4">
        <v>32</v>
      </c>
      <c r="F11" s="4">
        <v>27</v>
      </c>
      <c r="G11" s="4">
        <v>9</v>
      </c>
      <c r="H11" s="4">
        <v>13</v>
      </c>
    </row>
    <row r="12" spans="1:8" x14ac:dyDescent="0.2">
      <c r="A12" s="38"/>
      <c r="B12" s="14" t="s">
        <v>24</v>
      </c>
      <c r="C12" s="15">
        <f>SUM(C7:C11)</f>
        <v>3132</v>
      </c>
      <c r="D12" s="15">
        <f t="shared" ref="D12:H12" si="0">SUM(D7:D11)</f>
        <v>3113</v>
      </c>
      <c r="E12" s="15">
        <f>SUM(E7:E11)</f>
        <v>2285</v>
      </c>
      <c r="F12" s="15">
        <f>SUM(F7:F11)</f>
        <v>2578</v>
      </c>
      <c r="G12" s="15">
        <f t="shared" si="0"/>
        <v>1189</v>
      </c>
      <c r="H12" s="15">
        <f t="shared" si="0"/>
        <v>1498</v>
      </c>
    </row>
    <row r="13" spans="1:8" ht="7.15" customHeight="1" x14ac:dyDescent="0.2">
      <c r="A13" s="25"/>
      <c r="B13" s="12"/>
      <c r="C13" s="13"/>
      <c r="D13" s="13"/>
      <c r="E13" s="13"/>
      <c r="F13" s="13"/>
      <c r="G13" s="13"/>
      <c r="H13" s="13"/>
    </row>
    <row r="14" spans="1:8" ht="13.5" customHeight="1" x14ac:dyDescent="0.2">
      <c r="A14" s="25"/>
      <c r="B14" s="16" t="s">
        <v>16</v>
      </c>
      <c r="C14" s="39">
        <f>D12/C12</f>
        <v>0.99393358876117499</v>
      </c>
      <c r="D14" s="40"/>
      <c r="E14" s="39">
        <f>F12/E12</f>
        <v>1.1282275711159737</v>
      </c>
      <c r="F14" s="40"/>
      <c r="G14" s="39">
        <f>H12/G12</f>
        <v>1.2598822539949537</v>
      </c>
      <c r="H14" s="40"/>
    </row>
    <row r="15" spans="1:8" x14ac:dyDescent="0.2">
      <c r="C15" s="2"/>
      <c r="D15" s="2"/>
      <c r="E15" s="2"/>
      <c r="F15" s="2"/>
      <c r="G15" s="2"/>
      <c r="H15" s="2"/>
    </row>
    <row r="16" spans="1:8" x14ac:dyDescent="0.2">
      <c r="A16" s="38" t="s">
        <v>36</v>
      </c>
      <c r="B16" s="3" t="s">
        <v>21</v>
      </c>
      <c r="C16" s="4">
        <v>7654</v>
      </c>
      <c r="D16" s="4">
        <v>8201</v>
      </c>
      <c r="E16" s="4">
        <v>4369</v>
      </c>
      <c r="F16" s="4">
        <v>5425</v>
      </c>
      <c r="G16" s="4">
        <v>2295</v>
      </c>
      <c r="H16" s="4">
        <v>2596</v>
      </c>
    </row>
    <row r="17" spans="1:8" x14ac:dyDescent="0.2">
      <c r="A17" s="38" t="s">
        <v>7</v>
      </c>
      <c r="B17" s="3" t="s">
        <v>27</v>
      </c>
      <c r="C17" s="4">
        <v>825</v>
      </c>
      <c r="D17" s="4">
        <v>694</v>
      </c>
      <c r="E17" s="4">
        <v>717</v>
      </c>
      <c r="F17" s="4">
        <v>1074</v>
      </c>
      <c r="G17" s="4">
        <v>379</v>
      </c>
      <c r="H17" s="4">
        <v>636</v>
      </c>
    </row>
    <row r="18" spans="1:8" x14ac:dyDescent="0.2">
      <c r="A18" s="38" t="s">
        <v>7</v>
      </c>
      <c r="B18" s="3" t="s">
        <v>28</v>
      </c>
      <c r="C18" s="5">
        <v>666</v>
      </c>
      <c r="D18" s="4">
        <v>712</v>
      </c>
      <c r="E18" s="4">
        <v>640</v>
      </c>
      <c r="F18" s="4">
        <v>625</v>
      </c>
      <c r="G18" s="5">
        <v>312</v>
      </c>
      <c r="H18" s="4">
        <v>358</v>
      </c>
    </row>
    <row r="19" spans="1:8" x14ac:dyDescent="0.2">
      <c r="A19" s="38" t="s">
        <v>7</v>
      </c>
      <c r="B19" s="3" t="s">
        <v>29</v>
      </c>
      <c r="C19" s="4">
        <v>342</v>
      </c>
      <c r="D19" s="4">
        <v>209</v>
      </c>
      <c r="E19" s="4">
        <v>281</v>
      </c>
      <c r="F19" s="4">
        <v>221</v>
      </c>
      <c r="G19" s="4">
        <v>158</v>
      </c>
      <c r="H19" s="4">
        <v>113</v>
      </c>
    </row>
    <row r="20" spans="1:8" x14ac:dyDescent="0.2">
      <c r="A20" s="38" t="s">
        <v>7</v>
      </c>
      <c r="B20" s="3" t="s">
        <v>30</v>
      </c>
      <c r="C20" s="4">
        <v>68</v>
      </c>
      <c r="D20" s="4">
        <v>73</v>
      </c>
      <c r="E20" s="4">
        <v>66</v>
      </c>
      <c r="F20" s="4">
        <v>57</v>
      </c>
      <c r="G20" s="4">
        <v>25</v>
      </c>
      <c r="H20" s="4">
        <v>30</v>
      </c>
    </row>
    <row r="21" spans="1:8" x14ac:dyDescent="0.2">
      <c r="A21" s="38"/>
      <c r="B21" s="14" t="s">
        <v>24</v>
      </c>
      <c r="C21" s="15">
        <f t="shared" ref="C21:H21" si="1">SUM(C16:C20)</f>
        <v>9555</v>
      </c>
      <c r="D21" s="15">
        <f t="shared" si="1"/>
        <v>9889</v>
      </c>
      <c r="E21" s="15">
        <f t="shared" si="1"/>
        <v>6073</v>
      </c>
      <c r="F21" s="15">
        <f t="shared" si="1"/>
        <v>7402</v>
      </c>
      <c r="G21" s="15">
        <f t="shared" si="1"/>
        <v>3169</v>
      </c>
      <c r="H21" s="15">
        <f t="shared" si="1"/>
        <v>3733</v>
      </c>
    </row>
    <row r="22" spans="1:8" ht="7.15" customHeight="1" x14ac:dyDescent="0.2">
      <c r="A22" s="25"/>
      <c r="B22" s="12"/>
      <c r="C22" s="13"/>
      <c r="D22" s="13"/>
      <c r="E22" s="13"/>
      <c r="F22" s="13"/>
      <c r="G22" s="13"/>
      <c r="H22" s="13"/>
    </row>
    <row r="23" spans="1:8" x14ac:dyDescent="0.2">
      <c r="A23" s="25"/>
      <c r="B23" s="16" t="s">
        <v>16</v>
      </c>
      <c r="C23" s="39">
        <f>D21/C21</f>
        <v>1.0349555206698065</v>
      </c>
      <c r="D23" s="40"/>
      <c r="E23" s="39">
        <f>F21/E21</f>
        <v>1.2188374773588013</v>
      </c>
      <c r="F23" s="40"/>
      <c r="G23" s="39">
        <f>H21/G21</f>
        <v>1.1779741243294415</v>
      </c>
      <c r="H23" s="40"/>
    </row>
    <row r="24" spans="1:8" x14ac:dyDescent="0.2">
      <c r="C24" s="2"/>
      <c r="D24" s="2"/>
      <c r="E24" s="2"/>
      <c r="F24" s="2"/>
      <c r="G24" s="2"/>
      <c r="H24" s="2"/>
    </row>
    <row r="25" spans="1:8" x14ac:dyDescent="0.2">
      <c r="A25" s="38" t="s">
        <v>37</v>
      </c>
      <c r="B25" s="3" t="s">
        <v>21</v>
      </c>
      <c r="C25" s="4">
        <v>1655</v>
      </c>
      <c r="D25" s="4">
        <v>1637</v>
      </c>
      <c r="E25" s="4">
        <v>1053</v>
      </c>
      <c r="F25" s="4">
        <v>1552</v>
      </c>
      <c r="G25" s="4">
        <v>539</v>
      </c>
      <c r="H25" s="4">
        <v>1061</v>
      </c>
    </row>
    <row r="26" spans="1:8" x14ac:dyDescent="0.2">
      <c r="A26" s="38"/>
      <c r="B26" s="3" t="s">
        <v>27</v>
      </c>
      <c r="C26" s="4">
        <v>288</v>
      </c>
      <c r="D26" s="4">
        <v>233</v>
      </c>
      <c r="E26" s="4">
        <v>226</v>
      </c>
      <c r="F26" s="4">
        <v>184</v>
      </c>
      <c r="G26" s="4">
        <v>150</v>
      </c>
      <c r="H26" s="4">
        <v>89</v>
      </c>
    </row>
    <row r="27" spans="1:8" x14ac:dyDescent="0.2">
      <c r="A27" s="38"/>
      <c r="B27" s="3" t="s">
        <v>28</v>
      </c>
      <c r="C27" s="5">
        <v>67</v>
      </c>
      <c r="D27" s="4">
        <v>93</v>
      </c>
      <c r="E27" s="4">
        <v>71</v>
      </c>
      <c r="F27" s="4">
        <v>62</v>
      </c>
      <c r="G27" s="4">
        <v>49</v>
      </c>
      <c r="H27" s="4">
        <v>22</v>
      </c>
    </row>
    <row r="28" spans="1:8" x14ac:dyDescent="0.2">
      <c r="A28" s="38"/>
      <c r="B28" s="3" t="s">
        <v>29</v>
      </c>
      <c r="C28" s="4">
        <v>38</v>
      </c>
      <c r="D28" s="4">
        <v>2</v>
      </c>
      <c r="E28" s="4">
        <v>8</v>
      </c>
      <c r="F28" s="4">
        <v>7</v>
      </c>
      <c r="G28" s="4">
        <v>6</v>
      </c>
      <c r="H28" s="4">
        <v>5</v>
      </c>
    </row>
    <row r="29" spans="1:8" x14ac:dyDescent="0.2">
      <c r="A29" s="38"/>
      <c r="B29" s="3" t="s">
        <v>30</v>
      </c>
      <c r="C29" s="4">
        <v>28</v>
      </c>
      <c r="D29" s="4">
        <v>10</v>
      </c>
      <c r="E29" s="4">
        <v>28</v>
      </c>
      <c r="F29" s="4">
        <v>24</v>
      </c>
      <c r="G29" s="4">
        <v>9</v>
      </c>
      <c r="H29" s="4">
        <v>14</v>
      </c>
    </row>
    <row r="30" spans="1:8" x14ac:dyDescent="0.2">
      <c r="A30" s="38"/>
      <c r="B30" s="14" t="s">
        <v>24</v>
      </c>
      <c r="C30" s="15">
        <f t="shared" ref="C30:H30" si="2">SUM(C25:C29)</f>
        <v>2076</v>
      </c>
      <c r="D30" s="15">
        <f t="shared" si="2"/>
        <v>1975</v>
      </c>
      <c r="E30" s="15">
        <f t="shared" si="2"/>
        <v>1386</v>
      </c>
      <c r="F30" s="15">
        <f t="shared" si="2"/>
        <v>1829</v>
      </c>
      <c r="G30" s="15">
        <f t="shared" si="2"/>
        <v>753</v>
      </c>
      <c r="H30" s="15">
        <f t="shared" si="2"/>
        <v>1191</v>
      </c>
    </row>
    <row r="31" spans="1:8" ht="7.15" customHeight="1" x14ac:dyDescent="0.2">
      <c r="A31" s="25"/>
      <c r="B31" s="12"/>
      <c r="C31" s="13"/>
      <c r="D31" s="13"/>
      <c r="E31" s="13"/>
      <c r="F31" s="13"/>
      <c r="G31" s="13"/>
      <c r="H31" s="13"/>
    </row>
    <row r="32" spans="1:8" x14ac:dyDescent="0.2">
      <c r="A32" s="25"/>
      <c r="B32" s="16" t="s">
        <v>16</v>
      </c>
      <c r="C32" s="39">
        <f>D30/C30</f>
        <v>0.9513487475915221</v>
      </c>
      <c r="D32" s="40"/>
      <c r="E32" s="39">
        <f>F30/E30</f>
        <v>1.3196248196248197</v>
      </c>
      <c r="F32" s="40"/>
      <c r="G32" s="39">
        <f>H30/G30</f>
        <v>1.5816733067729083</v>
      </c>
      <c r="H32" s="40"/>
    </row>
    <row r="33" spans="1:8" x14ac:dyDescent="0.2">
      <c r="C33" s="2"/>
      <c r="D33" s="2"/>
      <c r="E33" s="2"/>
      <c r="F33" s="2"/>
      <c r="G33" s="2"/>
      <c r="H33" s="2"/>
    </row>
    <row r="34" spans="1:8" x14ac:dyDescent="0.2">
      <c r="A34" s="38" t="s">
        <v>38</v>
      </c>
      <c r="B34" s="3" t="s">
        <v>21</v>
      </c>
      <c r="C34" s="4">
        <v>2622</v>
      </c>
      <c r="D34" s="4">
        <v>2732</v>
      </c>
      <c r="E34" s="4">
        <v>1888</v>
      </c>
      <c r="F34" s="4">
        <v>1988</v>
      </c>
      <c r="G34" s="4">
        <v>1021</v>
      </c>
      <c r="H34" s="4">
        <v>1060</v>
      </c>
    </row>
    <row r="35" spans="1:8" x14ac:dyDescent="0.2">
      <c r="A35" s="38" t="s">
        <v>8</v>
      </c>
      <c r="B35" s="3" t="s">
        <v>27</v>
      </c>
      <c r="C35" s="4">
        <v>389</v>
      </c>
      <c r="D35" s="4">
        <v>382</v>
      </c>
      <c r="E35" s="4">
        <v>326</v>
      </c>
      <c r="F35" s="4">
        <v>461</v>
      </c>
      <c r="G35" s="4">
        <v>185</v>
      </c>
      <c r="H35" s="4">
        <v>230</v>
      </c>
    </row>
    <row r="36" spans="1:8" x14ac:dyDescent="0.2">
      <c r="A36" s="38" t="s">
        <v>8</v>
      </c>
      <c r="B36" s="3" t="s">
        <v>28</v>
      </c>
      <c r="C36" s="4">
        <v>283</v>
      </c>
      <c r="D36" s="4">
        <v>277</v>
      </c>
      <c r="E36" s="4">
        <v>218</v>
      </c>
      <c r="F36" s="4">
        <v>313</v>
      </c>
      <c r="G36" s="4">
        <v>127</v>
      </c>
      <c r="H36" s="4">
        <v>176</v>
      </c>
    </row>
    <row r="37" spans="1:8" x14ac:dyDescent="0.2">
      <c r="A37" s="38" t="s">
        <v>8</v>
      </c>
      <c r="B37" s="3" t="s">
        <v>29</v>
      </c>
      <c r="C37" s="4">
        <v>95</v>
      </c>
      <c r="D37" s="4">
        <v>39</v>
      </c>
      <c r="E37" s="4">
        <v>121</v>
      </c>
      <c r="F37" s="4">
        <v>65</v>
      </c>
      <c r="G37" s="4">
        <v>70</v>
      </c>
      <c r="H37" s="4">
        <v>38</v>
      </c>
    </row>
    <row r="38" spans="1:8" x14ac:dyDescent="0.2">
      <c r="A38" s="38" t="s">
        <v>8</v>
      </c>
      <c r="B38" s="3" t="s">
        <v>30</v>
      </c>
      <c r="C38" s="4">
        <v>58</v>
      </c>
      <c r="D38" s="4">
        <v>20</v>
      </c>
      <c r="E38" s="4">
        <v>52</v>
      </c>
      <c r="F38" s="4">
        <v>58</v>
      </c>
      <c r="G38" s="4">
        <v>23</v>
      </c>
      <c r="H38" s="4">
        <v>25</v>
      </c>
    </row>
    <row r="39" spans="1:8" x14ac:dyDescent="0.2">
      <c r="A39" s="38"/>
      <c r="B39" s="14" t="s">
        <v>24</v>
      </c>
      <c r="C39" s="15">
        <f t="shared" ref="C39:H39" si="3">SUM(C34:C38)</f>
        <v>3447</v>
      </c>
      <c r="D39" s="15">
        <f t="shared" si="3"/>
        <v>3450</v>
      </c>
      <c r="E39" s="15">
        <f t="shared" si="3"/>
        <v>2605</v>
      </c>
      <c r="F39" s="15">
        <f t="shared" si="3"/>
        <v>2885</v>
      </c>
      <c r="G39" s="15">
        <f t="shared" si="3"/>
        <v>1426</v>
      </c>
      <c r="H39" s="15">
        <f t="shared" si="3"/>
        <v>1529</v>
      </c>
    </row>
    <row r="40" spans="1:8" ht="7.15" customHeight="1" x14ac:dyDescent="0.2">
      <c r="A40" s="25"/>
      <c r="B40" s="12"/>
      <c r="C40" s="13"/>
      <c r="D40" s="13"/>
      <c r="E40" s="13"/>
      <c r="F40" s="13"/>
      <c r="G40" s="13"/>
      <c r="H40" s="13"/>
    </row>
    <row r="41" spans="1:8" x14ac:dyDescent="0.2">
      <c r="A41" s="25"/>
      <c r="B41" s="16" t="s">
        <v>16</v>
      </c>
      <c r="C41" s="39">
        <f>D39/C39</f>
        <v>1.0008703220191471</v>
      </c>
      <c r="D41" s="40"/>
      <c r="E41" s="39">
        <f>F39/E39</f>
        <v>1.107485604606526</v>
      </c>
      <c r="F41" s="40"/>
      <c r="G41" s="39">
        <f>H39/G39</f>
        <v>1.0722300140252454</v>
      </c>
      <c r="H41" s="40"/>
    </row>
    <row r="42" spans="1:8" x14ac:dyDescent="0.2">
      <c r="C42" s="2"/>
      <c r="D42" s="2"/>
      <c r="E42" s="2"/>
      <c r="F42" s="2"/>
      <c r="G42" s="2"/>
      <c r="H42" s="2"/>
    </row>
    <row r="43" spans="1:8" x14ac:dyDescent="0.2">
      <c r="A43" s="38" t="s">
        <v>39</v>
      </c>
      <c r="B43" s="3" t="s">
        <v>21</v>
      </c>
      <c r="C43" s="4">
        <v>2954</v>
      </c>
      <c r="D43" s="4">
        <v>3149</v>
      </c>
      <c r="E43" s="4">
        <v>1939</v>
      </c>
      <c r="F43" s="4">
        <v>2873</v>
      </c>
      <c r="G43" s="4">
        <v>1117</v>
      </c>
      <c r="H43" s="4">
        <v>1137</v>
      </c>
    </row>
    <row r="44" spans="1:8" x14ac:dyDescent="0.2">
      <c r="A44" s="38"/>
      <c r="B44" s="3" t="s">
        <v>27</v>
      </c>
      <c r="C44" s="4">
        <v>469</v>
      </c>
      <c r="D44" s="4">
        <v>481</v>
      </c>
      <c r="E44" s="4">
        <v>340</v>
      </c>
      <c r="F44" s="4">
        <v>404</v>
      </c>
      <c r="G44" s="4">
        <v>214</v>
      </c>
      <c r="H44" s="4">
        <v>198</v>
      </c>
    </row>
    <row r="45" spans="1:8" x14ac:dyDescent="0.2">
      <c r="A45" s="38"/>
      <c r="B45" s="3" t="s">
        <v>28</v>
      </c>
      <c r="C45" s="4">
        <v>390</v>
      </c>
      <c r="D45" s="4">
        <v>390</v>
      </c>
      <c r="E45" s="4">
        <v>423</v>
      </c>
      <c r="F45" s="4">
        <v>437</v>
      </c>
      <c r="G45" s="4">
        <v>180</v>
      </c>
      <c r="H45" s="4">
        <v>212</v>
      </c>
    </row>
    <row r="46" spans="1:8" x14ac:dyDescent="0.2">
      <c r="A46" s="38"/>
      <c r="B46" s="3" t="s">
        <v>29</v>
      </c>
      <c r="C46" s="4">
        <v>173</v>
      </c>
      <c r="D46" s="4">
        <v>78</v>
      </c>
      <c r="E46" s="4">
        <v>190</v>
      </c>
      <c r="F46" s="4">
        <v>94</v>
      </c>
      <c r="G46" s="4">
        <v>97</v>
      </c>
      <c r="H46" s="4">
        <v>60</v>
      </c>
    </row>
    <row r="47" spans="1:8" x14ac:dyDescent="0.2">
      <c r="A47" s="38"/>
      <c r="B47" s="3" t="s">
        <v>30</v>
      </c>
      <c r="C47" s="4">
        <v>46</v>
      </c>
      <c r="D47" s="4">
        <v>60</v>
      </c>
      <c r="E47" s="4">
        <v>47</v>
      </c>
      <c r="F47" s="4">
        <v>44</v>
      </c>
      <c r="G47" s="4">
        <v>8</v>
      </c>
      <c r="H47" s="4">
        <v>8</v>
      </c>
    </row>
    <row r="48" spans="1:8" x14ac:dyDescent="0.2">
      <c r="A48" s="38"/>
      <c r="B48" s="14" t="s">
        <v>24</v>
      </c>
      <c r="C48" s="15">
        <f t="shared" ref="C48:H48" si="4">SUM(C43:C47)</f>
        <v>4032</v>
      </c>
      <c r="D48" s="15">
        <f t="shared" si="4"/>
        <v>4158</v>
      </c>
      <c r="E48" s="15">
        <f t="shared" si="4"/>
        <v>2939</v>
      </c>
      <c r="F48" s="15">
        <f t="shared" si="4"/>
        <v>3852</v>
      </c>
      <c r="G48" s="15">
        <f t="shared" si="4"/>
        <v>1616</v>
      </c>
      <c r="H48" s="15">
        <f t="shared" si="4"/>
        <v>1615</v>
      </c>
    </row>
    <row r="49" spans="1:8" ht="7.15" customHeight="1" x14ac:dyDescent="0.2">
      <c r="A49" s="25"/>
      <c r="B49" s="12"/>
      <c r="C49" s="13"/>
      <c r="D49" s="13"/>
      <c r="E49" s="13"/>
      <c r="F49" s="13"/>
      <c r="G49" s="13"/>
      <c r="H49" s="13"/>
    </row>
    <row r="50" spans="1:8" x14ac:dyDescent="0.2">
      <c r="A50" s="25"/>
      <c r="B50" s="16" t="s">
        <v>16</v>
      </c>
      <c r="C50" s="39">
        <f>D48/C48</f>
        <v>1.03125</v>
      </c>
      <c r="D50" s="40"/>
      <c r="E50" s="39">
        <f>F48/E48</f>
        <v>1.3106498809118747</v>
      </c>
      <c r="F50" s="40"/>
      <c r="G50" s="39">
        <f>H48/G48</f>
        <v>0.99938118811881194</v>
      </c>
      <c r="H50" s="40"/>
    </row>
    <row r="51" spans="1:8" x14ac:dyDescent="0.2">
      <c r="C51" s="2"/>
      <c r="D51" s="2"/>
      <c r="E51" s="2"/>
      <c r="F51" s="2"/>
      <c r="G51" s="2"/>
      <c r="H51" s="2"/>
    </row>
    <row r="52" spans="1:8" x14ac:dyDescent="0.2">
      <c r="A52" s="38" t="s">
        <v>40</v>
      </c>
      <c r="B52" s="3" t="s">
        <v>21</v>
      </c>
      <c r="C52" s="4">
        <v>2915</v>
      </c>
      <c r="D52" s="4">
        <v>3113</v>
      </c>
      <c r="E52" s="4">
        <v>2068</v>
      </c>
      <c r="F52" s="4">
        <v>2649</v>
      </c>
      <c r="G52" s="4">
        <v>1185</v>
      </c>
      <c r="H52" s="4">
        <v>1256</v>
      </c>
    </row>
    <row r="53" spans="1:8" x14ac:dyDescent="0.2">
      <c r="A53" s="38"/>
      <c r="B53" s="3" t="s">
        <v>27</v>
      </c>
      <c r="C53" s="4">
        <v>403</v>
      </c>
      <c r="D53" s="4">
        <v>366</v>
      </c>
      <c r="E53" s="4">
        <v>349</v>
      </c>
      <c r="F53" s="4">
        <v>343</v>
      </c>
      <c r="G53" s="4">
        <v>191</v>
      </c>
      <c r="H53" s="4">
        <v>186</v>
      </c>
    </row>
    <row r="54" spans="1:8" x14ac:dyDescent="0.2">
      <c r="A54" s="38"/>
      <c r="B54" s="3" t="s">
        <v>28</v>
      </c>
      <c r="C54" s="4">
        <v>403</v>
      </c>
      <c r="D54" s="4">
        <v>409</v>
      </c>
      <c r="E54" s="4">
        <v>351</v>
      </c>
      <c r="F54" s="4">
        <v>414</v>
      </c>
      <c r="G54" s="4">
        <v>174</v>
      </c>
      <c r="H54" s="4">
        <v>211</v>
      </c>
    </row>
    <row r="55" spans="1:8" x14ac:dyDescent="0.2">
      <c r="A55" s="38"/>
      <c r="B55" s="3" t="s">
        <v>29</v>
      </c>
      <c r="C55" s="4">
        <v>128</v>
      </c>
      <c r="D55" s="4">
        <v>45</v>
      </c>
      <c r="E55" s="4">
        <v>137</v>
      </c>
      <c r="F55" s="4">
        <v>70</v>
      </c>
      <c r="G55" s="4">
        <v>72</v>
      </c>
      <c r="H55" s="4">
        <v>68</v>
      </c>
    </row>
    <row r="56" spans="1:8" x14ac:dyDescent="0.2">
      <c r="A56" s="38"/>
      <c r="B56" s="3" t="s">
        <v>30</v>
      </c>
      <c r="C56" s="4">
        <v>53</v>
      </c>
      <c r="D56" s="4">
        <v>45</v>
      </c>
      <c r="E56" s="4">
        <v>47</v>
      </c>
      <c r="F56" s="4">
        <v>30</v>
      </c>
      <c r="G56" s="4">
        <v>23</v>
      </c>
      <c r="H56" s="4">
        <v>22</v>
      </c>
    </row>
    <row r="57" spans="1:8" x14ac:dyDescent="0.2">
      <c r="A57" s="38"/>
      <c r="B57" s="14" t="s">
        <v>24</v>
      </c>
      <c r="C57" s="15">
        <f>SUM(C52:C56)</f>
        <v>3902</v>
      </c>
      <c r="D57" s="15">
        <f t="shared" ref="D57:H57" si="5">SUM(D52:D56)</f>
        <v>3978</v>
      </c>
      <c r="E57" s="15">
        <f t="shared" si="5"/>
        <v>2952</v>
      </c>
      <c r="F57" s="15">
        <f t="shared" si="5"/>
        <v>3506</v>
      </c>
      <c r="G57" s="15">
        <f t="shared" si="5"/>
        <v>1645</v>
      </c>
      <c r="H57" s="15">
        <f t="shared" si="5"/>
        <v>1743</v>
      </c>
    </row>
    <row r="58" spans="1:8" ht="7.15" customHeight="1" x14ac:dyDescent="0.2">
      <c r="A58" s="25"/>
      <c r="B58" s="12"/>
      <c r="C58" s="13"/>
      <c r="D58" s="13"/>
      <c r="E58" s="13"/>
      <c r="F58" s="13"/>
      <c r="G58" s="13"/>
      <c r="H58" s="13"/>
    </row>
    <row r="59" spans="1:8" x14ac:dyDescent="0.2">
      <c r="A59" s="25"/>
      <c r="B59" s="16" t="s">
        <v>16</v>
      </c>
      <c r="C59" s="39">
        <f>D57/C57</f>
        <v>1.0194771911840081</v>
      </c>
      <c r="D59" s="40"/>
      <c r="E59" s="39">
        <f>F57/E57</f>
        <v>1.1876693766937669</v>
      </c>
      <c r="F59" s="40"/>
      <c r="G59" s="39">
        <f>H57/G57</f>
        <v>1.0595744680851065</v>
      </c>
      <c r="H59" s="40"/>
    </row>
    <row r="61" spans="1:8" x14ac:dyDescent="0.2">
      <c r="A61" s="38" t="s">
        <v>41</v>
      </c>
      <c r="B61" s="3" t="s">
        <v>21</v>
      </c>
      <c r="C61" s="4">
        <v>2219</v>
      </c>
      <c r="D61" s="4">
        <v>2314</v>
      </c>
      <c r="E61" s="4">
        <v>1391</v>
      </c>
      <c r="F61" s="4">
        <v>1728</v>
      </c>
      <c r="G61" s="4">
        <v>617</v>
      </c>
      <c r="H61" s="4">
        <v>615</v>
      </c>
    </row>
    <row r="62" spans="1:8" x14ac:dyDescent="0.2">
      <c r="A62" s="38"/>
      <c r="B62" s="3" t="s">
        <v>27</v>
      </c>
      <c r="C62" s="4">
        <v>399</v>
      </c>
      <c r="D62" s="4">
        <v>218</v>
      </c>
      <c r="E62" s="4">
        <v>383</v>
      </c>
      <c r="F62" s="4">
        <v>252</v>
      </c>
      <c r="G62" s="4">
        <v>165</v>
      </c>
      <c r="H62" s="4">
        <v>122</v>
      </c>
    </row>
    <row r="63" spans="1:8" x14ac:dyDescent="0.2">
      <c r="A63" s="38"/>
      <c r="B63" s="3" t="s">
        <v>28</v>
      </c>
      <c r="C63" s="4">
        <v>270</v>
      </c>
      <c r="D63" s="4">
        <v>294</v>
      </c>
      <c r="E63" s="4">
        <v>227</v>
      </c>
      <c r="F63" s="4">
        <v>244</v>
      </c>
      <c r="G63" s="4">
        <v>105</v>
      </c>
      <c r="H63" s="4">
        <v>112</v>
      </c>
    </row>
    <row r="64" spans="1:8" x14ac:dyDescent="0.2">
      <c r="A64" s="38"/>
      <c r="B64" s="3" t="s">
        <v>29</v>
      </c>
      <c r="C64" s="4">
        <v>80</v>
      </c>
      <c r="D64" s="4">
        <v>93</v>
      </c>
      <c r="E64" s="4">
        <v>59</v>
      </c>
      <c r="F64" s="4">
        <v>68</v>
      </c>
      <c r="G64" s="4">
        <v>27</v>
      </c>
      <c r="H64" s="4">
        <v>50</v>
      </c>
    </row>
    <row r="65" spans="1:8" x14ac:dyDescent="0.2">
      <c r="A65" s="38"/>
      <c r="B65" s="3" t="s">
        <v>30</v>
      </c>
      <c r="C65" s="4">
        <v>41</v>
      </c>
      <c r="D65" s="4">
        <v>28</v>
      </c>
      <c r="E65" s="4">
        <v>38</v>
      </c>
      <c r="F65" s="4">
        <v>24</v>
      </c>
      <c r="G65" s="4">
        <v>10</v>
      </c>
      <c r="H65" s="4">
        <v>15</v>
      </c>
    </row>
    <row r="66" spans="1:8" x14ac:dyDescent="0.2">
      <c r="A66" s="38"/>
      <c r="B66" s="14" t="s">
        <v>24</v>
      </c>
      <c r="C66" s="15">
        <f>SUM(C61:C65)</f>
        <v>3009</v>
      </c>
      <c r="D66" s="15">
        <f t="shared" ref="D66:H66" si="6">SUM(D61:D65)</f>
        <v>2947</v>
      </c>
      <c r="E66" s="15">
        <f t="shared" si="6"/>
        <v>2098</v>
      </c>
      <c r="F66" s="15">
        <f t="shared" si="6"/>
        <v>2316</v>
      </c>
      <c r="G66" s="15">
        <f t="shared" si="6"/>
        <v>924</v>
      </c>
      <c r="H66" s="15">
        <f t="shared" si="6"/>
        <v>914</v>
      </c>
    </row>
    <row r="67" spans="1:8" ht="7.15" customHeight="1" x14ac:dyDescent="0.2">
      <c r="A67" s="25"/>
      <c r="B67" s="12"/>
      <c r="C67" s="13"/>
      <c r="D67" s="13"/>
      <c r="E67" s="13"/>
      <c r="F67" s="13"/>
      <c r="G67" s="13"/>
      <c r="H67" s="13"/>
    </row>
    <row r="68" spans="1:8" x14ac:dyDescent="0.2">
      <c r="A68" s="25"/>
      <c r="B68" s="16" t="s">
        <v>16</v>
      </c>
      <c r="C68" s="39">
        <f>D66/C66</f>
        <v>0.97939514788966431</v>
      </c>
      <c r="D68" s="40"/>
      <c r="E68" s="39">
        <f>F66/E66</f>
        <v>1.1039084842707341</v>
      </c>
      <c r="F68" s="40"/>
      <c r="G68" s="39">
        <f>H66/G66</f>
        <v>0.98917748917748916</v>
      </c>
      <c r="H68" s="40"/>
    </row>
    <row r="69" spans="1:8" ht="7.5" customHeight="1" x14ac:dyDescent="0.2">
      <c r="A69" s="1"/>
    </row>
    <row r="70" spans="1:8" x14ac:dyDescent="0.2">
      <c r="A70" s="38" t="s">
        <v>42</v>
      </c>
      <c r="B70" s="3" t="s">
        <v>21</v>
      </c>
      <c r="C70" s="4">
        <v>2106</v>
      </c>
      <c r="D70" s="4">
        <v>2265</v>
      </c>
      <c r="E70" s="4">
        <v>1462</v>
      </c>
      <c r="F70" s="4">
        <v>1604</v>
      </c>
      <c r="G70" s="4">
        <v>682</v>
      </c>
      <c r="H70" s="4">
        <v>764</v>
      </c>
    </row>
    <row r="71" spans="1:8" x14ac:dyDescent="0.2">
      <c r="A71" s="38"/>
      <c r="B71" s="3" t="s">
        <v>27</v>
      </c>
      <c r="C71" s="4">
        <v>377</v>
      </c>
      <c r="D71" s="4">
        <v>293</v>
      </c>
      <c r="E71" s="4">
        <v>277</v>
      </c>
      <c r="F71" s="4">
        <v>294</v>
      </c>
      <c r="G71" s="4">
        <v>137</v>
      </c>
      <c r="H71" s="4">
        <v>196</v>
      </c>
    </row>
    <row r="72" spans="1:8" x14ac:dyDescent="0.2">
      <c r="A72" s="38"/>
      <c r="B72" s="3" t="s">
        <v>28</v>
      </c>
      <c r="C72" s="4">
        <v>310</v>
      </c>
      <c r="D72" s="4">
        <v>326</v>
      </c>
      <c r="E72" s="4">
        <v>370</v>
      </c>
      <c r="F72" s="4">
        <v>394</v>
      </c>
      <c r="G72" s="4">
        <v>130</v>
      </c>
      <c r="H72" s="4">
        <v>147</v>
      </c>
    </row>
    <row r="73" spans="1:8" x14ac:dyDescent="0.2">
      <c r="A73" s="38"/>
      <c r="B73" s="3" t="s">
        <v>29</v>
      </c>
      <c r="C73" s="4">
        <v>130</v>
      </c>
      <c r="D73" s="4">
        <v>64</v>
      </c>
      <c r="E73" s="4">
        <v>167</v>
      </c>
      <c r="F73" s="4">
        <v>106</v>
      </c>
      <c r="G73" s="4">
        <v>62</v>
      </c>
      <c r="H73" s="4">
        <v>78</v>
      </c>
    </row>
    <row r="74" spans="1:8" x14ac:dyDescent="0.2">
      <c r="A74" s="38"/>
      <c r="B74" s="3" t="s">
        <v>30</v>
      </c>
      <c r="C74" s="4">
        <v>47</v>
      </c>
      <c r="D74" s="4">
        <v>30</v>
      </c>
      <c r="E74" s="4">
        <v>50</v>
      </c>
      <c r="F74" s="4">
        <v>26</v>
      </c>
      <c r="G74" s="4">
        <v>27</v>
      </c>
      <c r="H74" s="4">
        <v>10</v>
      </c>
    </row>
    <row r="75" spans="1:8" x14ac:dyDescent="0.2">
      <c r="A75" s="38"/>
      <c r="B75" s="14" t="s">
        <v>24</v>
      </c>
      <c r="C75" s="15">
        <f>SUM(C70:C74)</f>
        <v>2970</v>
      </c>
      <c r="D75" s="15">
        <f t="shared" ref="D75:H75" si="7">SUM(D70:D74)</f>
        <v>2978</v>
      </c>
      <c r="E75" s="15">
        <f t="shared" si="7"/>
        <v>2326</v>
      </c>
      <c r="F75" s="15">
        <f t="shared" si="7"/>
        <v>2424</v>
      </c>
      <c r="G75" s="15">
        <f t="shared" si="7"/>
        <v>1038</v>
      </c>
      <c r="H75" s="15">
        <f t="shared" si="7"/>
        <v>1195</v>
      </c>
    </row>
    <row r="76" spans="1:8" ht="7.15" customHeight="1" x14ac:dyDescent="0.2">
      <c r="A76" s="25"/>
      <c r="B76" s="12"/>
      <c r="C76" s="13"/>
      <c r="D76" s="13"/>
      <c r="E76" s="13"/>
      <c r="F76" s="13"/>
      <c r="G76" s="13"/>
      <c r="H76" s="13"/>
    </row>
    <row r="77" spans="1:8" x14ac:dyDescent="0.2">
      <c r="A77" s="25"/>
      <c r="B77" s="16" t="s">
        <v>16</v>
      </c>
      <c r="C77" s="39">
        <f>D75/C75</f>
        <v>1.0026936026936026</v>
      </c>
      <c r="D77" s="40"/>
      <c r="E77" s="39">
        <f>F75/E75</f>
        <v>1.0421324161650902</v>
      </c>
      <c r="F77" s="40"/>
      <c r="G77" s="39">
        <f>H75/G75</f>
        <v>1.1512524084778419</v>
      </c>
      <c r="H77" s="40"/>
    </row>
    <row r="79" spans="1:8" x14ac:dyDescent="0.2">
      <c r="A79" s="38" t="s">
        <v>43</v>
      </c>
      <c r="B79" s="3" t="s">
        <v>21</v>
      </c>
      <c r="C79" s="4">
        <v>2107</v>
      </c>
      <c r="D79" s="4">
        <v>2152</v>
      </c>
      <c r="E79" s="4">
        <v>1042</v>
      </c>
      <c r="F79" s="4">
        <v>1696</v>
      </c>
      <c r="G79" s="4">
        <v>549</v>
      </c>
      <c r="H79" s="4">
        <v>378</v>
      </c>
    </row>
    <row r="80" spans="1:8" x14ac:dyDescent="0.2">
      <c r="A80" s="38"/>
      <c r="B80" s="3" t="s">
        <v>27</v>
      </c>
      <c r="C80" s="4">
        <v>322</v>
      </c>
      <c r="D80" s="4">
        <v>251</v>
      </c>
      <c r="E80" s="4">
        <v>277</v>
      </c>
      <c r="F80" s="4">
        <v>238</v>
      </c>
      <c r="G80" s="4">
        <v>137</v>
      </c>
      <c r="H80" s="4">
        <v>113</v>
      </c>
    </row>
    <row r="81" spans="1:8" x14ac:dyDescent="0.2">
      <c r="A81" s="38"/>
      <c r="B81" s="3" t="s">
        <v>28</v>
      </c>
      <c r="C81" s="4">
        <v>185</v>
      </c>
      <c r="D81" s="4">
        <v>192</v>
      </c>
      <c r="E81" s="4">
        <v>216</v>
      </c>
      <c r="F81" s="4">
        <v>257</v>
      </c>
      <c r="G81" s="4">
        <v>91</v>
      </c>
      <c r="H81" s="4">
        <v>96</v>
      </c>
    </row>
    <row r="82" spans="1:8" x14ac:dyDescent="0.2">
      <c r="A82" s="38"/>
      <c r="B82" s="3" t="s">
        <v>29</v>
      </c>
      <c r="C82" s="4">
        <v>57</v>
      </c>
      <c r="D82" s="4">
        <v>16</v>
      </c>
      <c r="E82" s="4">
        <v>79</v>
      </c>
      <c r="F82" s="4">
        <v>46</v>
      </c>
      <c r="G82" s="4">
        <v>36</v>
      </c>
      <c r="H82" s="4">
        <v>30</v>
      </c>
    </row>
    <row r="83" spans="1:8" x14ac:dyDescent="0.2">
      <c r="A83" s="38"/>
      <c r="B83" s="3" t="s">
        <v>30</v>
      </c>
      <c r="C83" s="4">
        <v>40</v>
      </c>
      <c r="D83" s="4">
        <v>37</v>
      </c>
      <c r="E83" s="4">
        <v>27</v>
      </c>
      <c r="F83" s="4">
        <v>31</v>
      </c>
      <c r="G83" s="4">
        <v>9</v>
      </c>
      <c r="H83" s="4">
        <v>15</v>
      </c>
    </row>
    <row r="84" spans="1:8" x14ac:dyDescent="0.2">
      <c r="A84" s="38"/>
      <c r="B84" s="14" t="s">
        <v>24</v>
      </c>
      <c r="C84" s="15">
        <f>SUM(C79:C83)</f>
        <v>2711</v>
      </c>
      <c r="D84" s="15">
        <f t="shared" ref="D84:H84" si="8">SUM(D79:D83)</f>
        <v>2648</v>
      </c>
      <c r="E84" s="15">
        <f t="shared" si="8"/>
        <v>1641</v>
      </c>
      <c r="F84" s="15">
        <f t="shared" si="8"/>
        <v>2268</v>
      </c>
      <c r="G84" s="15">
        <f t="shared" si="8"/>
        <v>822</v>
      </c>
      <c r="H84" s="15">
        <f t="shared" si="8"/>
        <v>632</v>
      </c>
    </row>
    <row r="85" spans="1:8" ht="7.15" customHeight="1" x14ac:dyDescent="0.2">
      <c r="A85" s="25"/>
      <c r="B85" s="12"/>
      <c r="C85" s="13"/>
      <c r="D85" s="13"/>
      <c r="E85" s="13"/>
      <c r="F85" s="13"/>
      <c r="G85" s="13"/>
      <c r="H85" s="13"/>
    </row>
    <row r="86" spans="1:8" x14ac:dyDescent="0.2">
      <c r="A86" s="25"/>
      <c r="B86" s="16" t="s">
        <v>16</v>
      </c>
      <c r="C86" s="39">
        <f>D84/C84</f>
        <v>0.97676134267797865</v>
      </c>
      <c r="D86" s="40"/>
      <c r="E86" s="39">
        <f>F84/E84</f>
        <v>1.3820840950639854</v>
      </c>
      <c r="F86" s="40"/>
      <c r="G86" s="39">
        <f>H84/G84</f>
        <v>0.76885644768856443</v>
      </c>
      <c r="H86" s="40"/>
    </row>
    <row r="87" spans="1:8" ht="33" customHeight="1" x14ac:dyDescent="0.2">
      <c r="A87" s="11" t="s">
        <v>23</v>
      </c>
    </row>
    <row r="88" spans="1:8" x14ac:dyDescent="0.2">
      <c r="A88" s="26" t="s">
        <v>9</v>
      </c>
    </row>
    <row r="96" spans="1:8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</sheetData>
  <mergeCells count="36">
    <mergeCell ref="A61:A66"/>
    <mergeCell ref="C68:D68"/>
    <mergeCell ref="E68:F68"/>
    <mergeCell ref="G68:H68"/>
    <mergeCell ref="A52:A57"/>
    <mergeCell ref="A7:A12"/>
    <mergeCell ref="A16:A21"/>
    <mergeCell ref="A25:A30"/>
    <mergeCell ref="A34:A39"/>
    <mergeCell ref="A43:A48"/>
    <mergeCell ref="C14:D14"/>
    <mergeCell ref="E14:F14"/>
    <mergeCell ref="G14:H14"/>
    <mergeCell ref="C23:D23"/>
    <mergeCell ref="E23:F23"/>
    <mergeCell ref="G23:H23"/>
    <mergeCell ref="C32:D32"/>
    <mergeCell ref="E32:F32"/>
    <mergeCell ref="G32:H32"/>
    <mergeCell ref="C41:D41"/>
    <mergeCell ref="E41:F41"/>
    <mergeCell ref="G41:H41"/>
    <mergeCell ref="C50:D50"/>
    <mergeCell ref="E50:F50"/>
    <mergeCell ref="G50:H50"/>
    <mergeCell ref="C59:D59"/>
    <mergeCell ref="E59:F59"/>
    <mergeCell ref="G59:H59"/>
    <mergeCell ref="A79:A84"/>
    <mergeCell ref="C86:D86"/>
    <mergeCell ref="E86:F86"/>
    <mergeCell ref="G86:H86"/>
    <mergeCell ref="A70:A75"/>
    <mergeCell ref="C77:D77"/>
    <mergeCell ref="E77:F77"/>
    <mergeCell ref="G77:H77"/>
  </mergeCells>
  <conditionalFormatting sqref="C14:D14">
    <cfRule type="cellIs" dxfId="71" priority="55" operator="greaterThan">
      <formula>1</formula>
    </cfRule>
    <cfRule type="cellIs" dxfId="70" priority="56" operator="lessThan">
      <formula>1</formula>
    </cfRule>
  </conditionalFormatting>
  <conditionalFormatting sqref="E14:F14">
    <cfRule type="cellIs" dxfId="69" priority="53" operator="greaterThan">
      <formula>1</formula>
    </cfRule>
    <cfRule type="cellIs" dxfId="68" priority="54" operator="lessThan">
      <formula>1</formula>
    </cfRule>
  </conditionalFormatting>
  <conditionalFormatting sqref="G14:H14">
    <cfRule type="cellIs" dxfId="67" priority="51" operator="greaterThan">
      <formula>1</formula>
    </cfRule>
    <cfRule type="cellIs" dxfId="66" priority="52" operator="lessThan">
      <formula>1</formula>
    </cfRule>
  </conditionalFormatting>
  <conditionalFormatting sqref="C23:D23">
    <cfRule type="cellIs" dxfId="65" priority="49" operator="greaterThan">
      <formula>1</formula>
    </cfRule>
    <cfRule type="cellIs" dxfId="64" priority="50" operator="lessThan">
      <formula>1</formula>
    </cfRule>
  </conditionalFormatting>
  <conditionalFormatting sqref="E23:F23">
    <cfRule type="cellIs" dxfId="63" priority="47" operator="greaterThan">
      <formula>1</formula>
    </cfRule>
    <cfRule type="cellIs" dxfId="62" priority="48" operator="lessThan">
      <formula>1</formula>
    </cfRule>
  </conditionalFormatting>
  <conditionalFormatting sqref="G23:H23">
    <cfRule type="cellIs" dxfId="61" priority="45" operator="greaterThan">
      <formula>1</formula>
    </cfRule>
    <cfRule type="cellIs" dxfId="60" priority="46" operator="lessThan">
      <formula>1</formula>
    </cfRule>
  </conditionalFormatting>
  <conditionalFormatting sqref="C32:D32">
    <cfRule type="cellIs" dxfId="59" priority="43" operator="greaterThan">
      <formula>1</formula>
    </cfRule>
    <cfRule type="cellIs" dxfId="58" priority="44" operator="lessThan">
      <formula>1</formula>
    </cfRule>
  </conditionalFormatting>
  <conditionalFormatting sqref="E32:F32">
    <cfRule type="cellIs" dxfId="57" priority="41" operator="greaterThan">
      <formula>1</formula>
    </cfRule>
    <cfRule type="cellIs" dxfId="56" priority="42" operator="lessThan">
      <formula>1</formula>
    </cfRule>
  </conditionalFormatting>
  <conditionalFormatting sqref="G32:H32">
    <cfRule type="cellIs" dxfId="55" priority="39" operator="greaterThan">
      <formula>1</formula>
    </cfRule>
    <cfRule type="cellIs" dxfId="54" priority="40" operator="lessThan">
      <formula>1</formula>
    </cfRule>
  </conditionalFormatting>
  <conditionalFormatting sqref="C41:D41">
    <cfRule type="cellIs" dxfId="53" priority="37" operator="greaterThan">
      <formula>1</formula>
    </cfRule>
    <cfRule type="cellIs" dxfId="52" priority="38" operator="lessThan">
      <formula>1</formula>
    </cfRule>
  </conditionalFormatting>
  <conditionalFormatting sqref="E41:F41">
    <cfRule type="cellIs" dxfId="51" priority="35" operator="greaterThan">
      <formula>1</formula>
    </cfRule>
    <cfRule type="cellIs" dxfId="50" priority="36" operator="lessThan">
      <formula>1</formula>
    </cfRule>
  </conditionalFormatting>
  <conditionalFormatting sqref="G41:H41">
    <cfRule type="cellIs" dxfId="49" priority="33" operator="greaterThan">
      <formula>1</formula>
    </cfRule>
    <cfRule type="cellIs" dxfId="48" priority="34" operator="lessThan">
      <formula>1</formula>
    </cfRule>
  </conditionalFormatting>
  <conditionalFormatting sqref="C50:D50">
    <cfRule type="cellIs" dxfId="47" priority="31" operator="greaterThan">
      <formula>1</formula>
    </cfRule>
    <cfRule type="cellIs" dxfId="46" priority="32" operator="lessThan">
      <formula>1</formula>
    </cfRule>
  </conditionalFormatting>
  <conditionalFormatting sqref="E50:F50">
    <cfRule type="cellIs" dxfId="45" priority="29" operator="greaterThan">
      <formula>1</formula>
    </cfRule>
    <cfRule type="cellIs" dxfId="44" priority="30" operator="lessThan">
      <formula>1</formula>
    </cfRule>
  </conditionalFormatting>
  <conditionalFormatting sqref="G50:H50">
    <cfRule type="cellIs" dxfId="43" priority="27" operator="greaterThan">
      <formula>1</formula>
    </cfRule>
    <cfRule type="cellIs" dxfId="42" priority="28" operator="lessThan">
      <formula>1</formula>
    </cfRule>
  </conditionalFormatting>
  <conditionalFormatting sqref="C59:D59">
    <cfRule type="cellIs" dxfId="41" priority="25" operator="greaterThan">
      <formula>1</formula>
    </cfRule>
    <cfRule type="cellIs" dxfId="40" priority="26" operator="lessThan">
      <formula>1</formula>
    </cfRule>
  </conditionalFormatting>
  <conditionalFormatting sqref="E59:F59">
    <cfRule type="cellIs" dxfId="39" priority="23" operator="greaterThan">
      <formula>1</formula>
    </cfRule>
    <cfRule type="cellIs" dxfId="38" priority="24" operator="lessThan">
      <formula>1</formula>
    </cfRule>
  </conditionalFormatting>
  <conditionalFormatting sqref="G59:H59">
    <cfRule type="cellIs" dxfId="37" priority="21" operator="greaterThan">
      <formula>1</formula>
    </cfRule>
    <cfRule type="cellIs" dxfId="36" priority="22" operator="lessThan">
      <formula>1</formula>
    </cfRule>
  </conditionalFormatting>
  <conditionalFormatting sqref="C68:D68">
    <cfRule type="cellIs" dxfId="35" priority="17" operator="greaterThan">
      <formula>1</formula>
    </cfRule>
    <cfRule type="cellIs" dxfId="34" priority="18" operator="lessThan">
      <formula>1</formula>
    </cfRule>
  </conditionalFormatting>
  <conditionalFormatting sqref="E68:F68">
    <cfRule type="cellIs" dxfId="33" priority="15" operator="greaterThan">
      <formula>1</formula>
    </cfRule>
    <cfRule type="cellIs" dxfId="32" priority="16" operator="lessThan">
      <formula>1</formula>
    </cfRule>
  </conditionalFormatting>
  <conditionalFormatting sqref="G68:H68">
    <cfRule type="cellIs" dxfId="31" priority="13" operator="greaterThan">
      <formula>1</formula>
    </cfRule>
    <cfRule type="cellIs" dxfId="30" priority="14" operator="lessThan">
      <formula>1</formula>
    </cfRule>
  </conditionalFormatting>
  <conditionalFormatting sqref="C77:D77">
    <cfRule type="cellIs" dxfId="29" priority="11" operator="greaterThan">
      <formula>1</formula>
    </cfRule>
    <cfRule type="cellIs" dxfId="28" priority="12" operator="lessThan">
      <formula>1</formula>
    </cfRule>
  </conditionalFormatting>
  <conditionalFormatting sqref="E77:F77">
    <cfRule type="cellIs" dxfId="27" priority="9" operator="greaterThan">
      <formula>1</formula>
    </cfRule>
    <cfRule type="cellIs" dxfId="26" priority="10" operator="lessThan">
      <formula>1</formula>
    </cfRule>
  </conditionalFormatting>
  <conditionalFormatting sqref="G77:H77">
    <cfRule type="cellIs" dxfId="25" priority="7" operator="greaterThan">
      <formula>1</formula>
    </cfRule>
    <cfRule type="cellIs" dxfId="24" priority="8" operator="lessThan">
      <formula>1</formula>
    </cfRule>
  </conditionalFormatting>
  <conditionalFormatting sqref="C86:D86">
    <cfRule type="cellIs" dxfId="23" priority="5" operator="greaterThan">
      <formula>1</formula>
    </cfRule>
    <cfRule type="cellIs" dxfId="22" priority="6" operator="lessThan">
      <formula>1</formula>
    </cfRule>
  </conditionalFormatting>
  <conditionalFormatting sqref="E86:F86">
    <cfRule type="cellIs" dxfId="21" priority="3" operator="greaterThan">
      <formula>1</formula>
    </cfRule>
    <cfRule type="cellIs" dxfId="20" priority="4" operator="lessThan">
      <formula>1</formula>
    </cfRule>
  </conditionalFormatting>
  <conditionalFormatting sqref="G86:H86">
    <cfRule type="cellIs" dxfId="19" priority="1" operator="greaterThan">
      <formula>1</formula>
    </cfRule>
    <cfRule type="cellIs" dxfId="18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zoomScaleNormal="100" workbookViewId="0">
      <selection activeCell="D23" sqref="D23"/>
    </sheetView>
  </sheetViews>
  <sheetFormatPr defaultColWidth="9.140625" defaultRowHeight="12.75" x14ac:dyDescent="0.2"/>
  <cols>
    <col min="1" max="1" width="24.42578125" style="11" customWidth="1"/>
    <col min="2" max="2" width="40.28515625" style="1" customWidth="1"/>
    <col min="3" max="3" width="12.140625" style="1" customWidth="1"/>
    <col min="4" max="4" width="12" style="1" customWidth="1"/>
    <col min="5" max="5" width="3" style="27" customWidth="1"/>
    <col min="6" max="7" width="9.140625" style="1"/>
    <col min="8" max="8" width="44.85546875" style="1" bestFit="1" customWidth="1"/>
    <col min="9" max="12" width="9.140625" style="1"/>
    <col min="13" max="13" width="44.85546875" style="1" bestFit="1" customWidth="1"/>
    <col min="14" max="14" width="41.85546875" style="1" bestFit="1" customWidth="1"/>
    <col min="15" max="16384" width="9.140625" style="1"/>
  </cols>
  <sheetData>
    <row r="1" spans="1:6" ht="15.75" x14ac:dyDescent="0.25">
      <c r="A1" s="8" t="s">
        <v>34</v>
      </c>
    </row>
    <row r="2" spans="1:6" ht="15" x14ac:dyDescent="0.25">
      <c r="A2" s="9" t="s">
        <v>18</v>
      </c>
    </row>
    <row r="3" spans="1:6" x14ac:dyDescent="0.2">
      <c r="A3" s="34" t="s">
        <v>20</v>
      </c>
      <c r="B3" s="35"/>
      <c r="E3" s="1"/>
    </row>
    <row r="4" spans="1:6" x14ac:dyDescent="0.2">
      <c r="A4" s="34" t="s">
        <v>31</v>
      </c>
      <c r="B4" s="35"/>
      <c r="E4" s="1"/>
    </row>
    <row r="5" spans="1:6" s="35" customFormat="1" x14ac:dyDescent="0.2">
      <c r="A5" s="34"/>
      <c r="E5" s="36"/>
    </row>
    <row r="6" spans="1:6" ht="44.25" customHeight="1" x14ac:dyDescent="0.2">
      <c r="A6" s="6" t="s">
        <v>4</v>
      </c>
      <c r="B6" s="6" t="s">
        <v>5</v>
      </c>
      <c r="C6" s="30" t="s">
        <v>19</v>
      </c>
      <c r="D6" s="30" t="s">
        <v>31</v>
      </c>
      <c r="E6" s="28"/>
      <c r="F6" s="7" t="s">
        <v>32</v>
      </c>
    </row>
    <row r="7" spans="1:6" s="21" customFormat="1" ht="27" customHeight="1" x14ac:dyDescent="0.25">
      <c r="A7" s="31" t="s">
        <v>35</v>
      </c>
      <c r="B7" s="22" t="s">
        <v>24</v>
      </c>
      <c r="C7" s="23">
        <v>2716</v>
      </c>
      <c r="D7" s="23">
        <v>2540</v>
      </c>
      <c r="E7" s="29"/>
      <c r="F7" s="24">
        <f>(D7-C7)/C7</f>
        <v>-6.4801178203240065E-2</v>
      </c>
    </row>
    <row r="8" spans="1:6" ht="14.45" customHeight="1" x14ac:dyDescent="0.2">
      <c r="A8" s="32"/>
      <c r="B8" s="12"/>
      <c r="C8" s="19"/>
      <c r="D8" s="19"/>
      <c r="E8" s="19"/>
      <c r="F8" s="20"/>
    </row>
    <row r="9" spans="1:6" ht="27" customHeight="1" x14ac:dyDescent="0.2">
      <c r="A9" s="31" t="s">
        <v>36</v>
      </c>
      <c r="B9" s="22" t="s">
        <v>24</v>
      </c>
      <c r="C9" s="23">
        <v>8034</v>
      </c>
      <c r="D9" s="23">
        <v>6569</v>
      </c>
      <c r="E9" s="29"/>
      <c r="F9" s="24">
        <f>(D9-C9)/C9</f>
        <v>-0.18235001244709984</v>
      </c>
    </row>
    <row r="10" spans="1:6" ht="12.75" customHeight="1" x14ac:dyDescent="0.2">
      <c r="C10" s="2"/>
      <c r="D10" s="2"/>
      <c r="E10" s="13"/>
      <c r="F10" s="2"/>
    </row>
    <row r="11" spans="1:6" s="21" customFormat="1" ht="27" customHeight="1" x14ac:dyDescent="0.25">
      <c r="A11" s="31" t="s">
        <v>37</v>
      </c>
      <c r="B11" s="22" t="s">
        <v>24</v>
      </c>
      <c r="C11" s="23">
        <v>2808</v>
      </c>
      <c r="D11" s="23">
        <v>2253</v>
      </c>
      <c r="E11" s="29"/>
      <c r="F11" s="24">
        <f>(D11-C11)/C11</f>
        <v>-0.19764957264957264</v>
      </c>
    </row>
    <row r="12" spans="1:6" x14ac:dyDescent="0.2">
      <c r="C12" s="2"/>
      <c r="D12" s="2"/>
      <c r="E12" s="13"/>
    </row>
    <row r="13" spans="1:6" s="21" customFormat="1" ht="27" customHeight="1" x14ac:dyDescent="0.25">
      <c r="A13" s="31" t="s">
        <v>38</v>
      </c>
      <c r="B13" s="22" t="s">
        <v>24</v>
      </c>
      <c r="C13" s="23">
        <v>3365</v>
      </c>
      <c r="D13" s="23">
        <v>3392</v>
      </c>
      <c r="E13" s="29"/>
      <c r="F13" s="24">
        <f>(D13-C13)/C13</f>
        <v>8.0237741456166412E-3</v>
      </c>
    </row>
    <row r="14" spans="1:6" x14ac:dyDescent="0.2">
      <c r="C14" s="2"/>
      <c r="D14" s="2"/>
      <c r="E14" s="13"/>
    </row>
    <row r="15" spans="1:6" s="21" customFormat="1" ht="27" customHeight="1" x14ac:dyDescent="0.25">
      <c r="A15" s="31" t="s">
        <v>44</v>
      </c>
      <c r="B15" s="22" t="s">
        <v>24</v>
      </c>
      <c r="C15" s="23">
        <v>3809</v>
      </c>
      <c r="D15" s="23">
        <v>3064</v>
      </c>
      <c r="E15" s="29"/>
      <c r="F15" s="24">
        <f>(D15-C15)/C15</f>
        <v>-0.19558939354161198</v>
      </c>
    </row>
    <row r="16" spans="1:6" x14ac:dyDescent="0.2">
      <c r="C16" s="2"/>
      <c r="D16" s="2"/>
      <c r="E16" s="13"/>
    </row>
    <row r="17" spans="1:6" s="21" customFormat="1" ht="27" customHeight="1" x14ac:dyDescent="0.25">
      <c r="A17" s="31" t="s">
        <v>40</v>
      </c>
      <c r="B17" s="22" t="s">
        <v>24</v>
      </c>
      <c r="C17" s="23">
        <v>3551</v>
      </c>
      <c r="D17" s="23">
        <v>3205</v>
      </c>
      <c r="E17" s="29"/>
      <c r="F17" s="24">
        <f>(D17-C17)/C17</f>
        <v>-9.7437341593917204E-2</v>
      </c>
    </row>
    <row r="19" spans="1:6" s="21" customFormat="1" ht="27" customHeight="1" x14ac:dyDescent="0.25">
      <c r="A19" s="31" t="s">
        <v>41</v>
      </c>
      <c r="B19" s="22" t="s">
        <v>24</v>
      </c>
      <c r="C19" s="23">
        <v>3241</v>
      </c>
      <c r="D19" s="23">
        <v>3163</v>
      </c>
      <c r="E19" s="29"/>
      <c r="F19" s="24">
        <f>(D19-C19)/C19</f>
        <v>-2.4066646096883679E-2</v>
      </c>
    </row>
    <row r="20" spans="1:6" x14ac:dyDescent="0.2">
      <c r="A20" s="1"/>
    </row>
    <row r="21" spans="1:6" s="21" customFormat="1" ht="27" customHeight="1" x14ac:dyDescent="0.25">
      <c r="A21" s="31" t="s">
        <v>42</v>
      </c>
      <c r="B21" s="22" t="s">
        <v>24</v>
      </c>
      <c r="C21" s="23">
        <v>2467</v>
      </c>
      <c r="D21" s="23">
        <v>2496</v>
      </c>
      <c r="E21" s="29"/>
      <c r="F21" s="24">
        <f>(D21-C21)/C21</f>
        <v>1.1755168220510741E-2</v>
      </c>
    </row>
    <row r="23" spans="1:6" s="21" customFormat="1" ht="27" customHeight="1" x14ac:dyDescent="0.25">
      <c r="A23" s="31" t="s">
        <v>43</v>
      </c>
      <c r="B23" s="22" t="s">
        <v>24</v>
      </c>
      <c r="C23" s="23">
        <v>2992</v>
      </c>
      <c r="D23" s="23">
        <v>2860</v>
      </c>
      <c r="E23" s="29"/>
      <c r="F23" s="24">
        <f>(D23-C23)/C23</f>
        <v>-4.4117647058823532E-2</v>
      </c>
    </row>
    <row r="24" spans="1:6" x14ac:dyDescent="0.2">
      <c r="A24" s="1"/>
    </row>
    <row r="25" spans="1:6" x14ac:dyDescent="0.2">
      <c r="A25" s="33" t="s">
        <v>23</v>
      </c>
    </row>
    <row r="26" spans="1:6" x14ac:dyDescent="0.2">
      <c r="A26" s="10" t="s">
        <v>9</v>
      </c>
    </row>
  </sheetData>
  <conditionalFormatting sqref="F7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F9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F11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F13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F15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F17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F19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2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23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showGridLines="0" topLeftCell="A25" zoomScaleNormal="100" workbookViewId="0">
      <selection activeCell="C69" sqref="C69"/>
    </sheetView>
  </sheetViews>
  <sheetFormatPr defaultColWidth="9.140625" defaultRowHeight="12.75" x14ac:dyDescent="0.2"/>
  <cols>
    <col min="1" max="1" width="15.28515625" style="11" customWidth="1"/>
    <col min="2" max="2" width="40.140625" style="1" customWidth="1"/>
    <col min="3" max="3" width="11" style="1" customWidth="1"/>
    <col min="4" max="5" width="9.140625" style="1"/>
    <col min="6" max="6" width="10.5703125" style="1" customWidth="1"/>
    <col min="7" max="16384" width="9.140625" style="1"/>
  </cols>
  <sheetData>
    <row r="1" spans="1:7" ht="15.75" x14ac:dyDescent="0.25">
      <c r="A1" s="8" t="s">
        <v>34</v>
      </c>
    </row>
    <row r="2" spans="1:7" ht="15" x14ac:dyDescent="0.25">
      <c r="A2" s="9" t="s">
        <v>33</v>
      </c>
    </row>
    <row r="3" spans="1:7" x14ac:dyDescent="0.2">
      <c r="A3" s="34" t="s">
        <v>20</v>
      </c>
      <c r="B3" s="35"/>
    </row>
    <row r="4" spans="1:7" x14ac:dyDescent="0.2">
      <c r="A4" s="34" t="s">
        <v>31</v>
      </c>
      <c r="B4" s="35"/>
    </row>
    <row r="6" spans="1:7" ht="25.5" x14ac:dyDescent="0.2">
      <c r="A6" s="6" t="s">
        <v>4</v>
      </c>
      <c r="B6" s="6" t="s">
        <v>5</v>
      </c>
      <c r="C6" s="7" t="s">
        <v>1</v>
      </c>
      <c r="D6" s="7" t="s">
        <v>2</v>
      </c>
      <c r="E6" s="7" t="s">
        <v>3</v>
      </c>
      <c r="F6" s="7" t="s">
        <v>32</v>
      </c>
      <c r="G6" s="7" t="s">
        <v>0</v>
      </c>
    </row>
    <row r="7" spans="1:7" ht="12.75" customHeight="1" x14ac:dyDescent="0.2">
      <c r="A7" s="41" t="s">
        <v>35</v>
      </c>
      <c r="B7" s="3" t="s">
        <v>21</v>
      </c>
      <c r="C7" s="4"/>
      <c r="D7" s="4"/>
      <c r="E7" s="4">
        <v>74</v>
      </c>
      <c r="F7" s="4">
        <v>455</v>
      </c>
      <c r="G7" s="4">
        <v>529</v>
      </c>
    </row>
    <row r="8" spans="1:7" x14ac:dyDescent="0.2">
      <c r="A8" s="42"/>
      <c r="B8" s="3" t="s">
        <v>27</v>
      </c>
      <c r="C8" s="4">
        <v>20</v>
      </c>
      <c r="D8" s="4">
        <v>82</v>
      </c>
      <c r="E8" s="4">
        <v>532</v>
      </c>
      <c r="F8" s="4">
        <v>586</v>
      </c>
      <c r="G8" s="4">
        <v>1220</v>
      </c>
    </row>
    <row r="9" spans="1:7" x14ac:dyDescent="0.2">
      <c r="A9" s="42"/>
      <c r="B9" s="3" t="s">
        <v>28</v>
      </c>
      <c r="C9" s="4">
        <v>1</v>
      </c>
      <c r="D9" s="4"/>
      <c r="E9" s="4">
        <v>47</v>
      </c>
      <c r="F9" s="4">
        <v>82</v>
      </c>
      <c r="G9" s="4">
        <v>130</v>
      </c>
    </row>
    <row r="10" spans="1:7" x14ac:dyDescent="0.2">
      <c r="A10" s="42"/>
      <c r="B10" s="3" t="s">
        <v>29</v>
      </c>
      <c r="C10" s="4">
        <v>42</v>
      </c>
      <c r="D10" s="4">
        <v>71</v>
      </c>
      <c r="E10" s="4">
        <v>272</v>
      </c>
      <c r="F10" s="4">
        <v>230</v>
      </c>
      <c r="G10" s="4">
        <v>615</v>
      </c>
    </row>
    <row r="11" spans="1:7" x14ac:dyDescent="0.2">
      <c r="A11" s="42"/>
      <c r="B11" s="3" t="s">
        <v>30</v>
      </c>
      <c r="C11" s="4"/>
      <c r="D11" s="37"/>
      <c r="E11" s="37">
        <v>27</v>
      </c>
      <c r="F11" s="4">
        <v>19</v>
      </c>
      <c r="G11" s="4">
        <v>46</v>
      </c>
    </row>
    <row r="12" spans="1:7" x14ac:dyDescent="0.2">
      <c r="A12" s="42"/>
      <c r="B12" s="14" t="s">
        <v>24</v>
      </c>
      <c r="C12" s="17">
        <f>SUM(C7:C11)</f>
        <v>63</v>
      </c>
      <c r="D12" s="17">
        <f t="shared" ref="D12:G12" si="0">SUM(D7:D11)</f>
        <v>153</v>
      </c>
      <c r="E12" s="17">
        <f t="shared" si="0"/>
        <v>952</v>
      </c>
      <c r="F12" s="17">
        <f t="shared" si="0"/>
        <v>1372</v>
      </c>
      <c r="G12" s="17">
        <f t="shared" si="0"/>
        <v>2540</v>
      </c>
    </row>
    <row r="13" spans="1:7" x14ac:dyDescent="0.2">
      <c r="A13" s="43"/>
      <c r="B13" s="16" t="s">
        <v>17</v>
      </c>
      <c r="C13" s="18">
        <f>C12/$G12</f>
        <v>2.4803149606299212E-2</v>
      </c>
      <c r="D13" s="18">
        <f>D12/$G12</f>
        <v>6.0236220472440948E-2</v>
      </c>
      <c r="E13" s="18">
        <f>E12/$G12</f>
        <v>0.37480314960629924</v>
      </c>
      <c r="F13" s="18">
        <f>F12/$G12</f>
        <v>0.54015748031496058</v>
      </c>
      <c r="G13" s="18">
        <f>SUM(C13:F13)</f>
        <v>1</v>
      </c>
    </row>
    <row r="14" spans="1:7" x14ac:dyDescent="0.2">
      <c r="C14" s="2"/>
      <c r="D14" s="2"/>
      <c r="E14" s="2"/>
      <c r="F14" s="2"/>
      <c r="G14" s="2"/>
    </row>
    <row r="15" spans="1:7" ht="12.75" customHeight="1" x14ac:dyDescent="0.2">
      <c r="A15" s="41" t="s">
        <v>36</v>
      </c>
      <c r="B15" s="3" t="s">
        <v>21</v>
      </c>
      <c r="C15" s="4">
        <v>14</v>
      </c>
      <c r="D15" s="4">
        <v>40</v>
      </c>
      <c r="E15" s="4">
        <v>270</v>
      </c>
      <c r="F15" s="4">
        <v>1590</v>
      </c>
      <c r="G15" s="4">
        <v>1914</v>
      </c>
    </row>
    <row r="16" spans="1:7" x14ac:dyDescent="0.2">
      <c r="A16" s="42"/>
      <c r="B16" s="3" t="s">
        <v>27</v>
      </c>
      <c r="C16" s="4">
        <v>43</v>
      </c>
      <c r="D16" s="4">
        <v>204</v>
      </c>
      <c r="E16" s="4">
        <v>1246</v>
      </c>
      <c r="F16" s="4">
        <v>1215</v>
      </c>
      <c r="G16" s="4">
        <v>2708</v>
      </c>
    </row>
    <row r="17" spans="1:7" x14ac:dyDescent="0.2">
      <c r="A17" s="42"/>
      <c r="B17" s="3" t="s">
        <v>28</v>
      </c>
      <c r="C17" s="4">
        <v>1</v>
      </c>
      <c r="D17" s="4">
        <v>28</v>
      </c>
      <c r="E17" s="4">
        <v>24</v>
      </c>
      <c r="F17" s="4">
        <v>117</v>
      </c>
      <c r="G17" s="4">
        <v>170</v>
      </c>
    </row>
    <row r="18" spans="1:7" x14ac:dyDescent="0.2">
      <c r="A18" s="42"/>
      <c r="B18" s="3" t="s">
        <v>29</v>
      </c>
      <c r="C18" s="4">
        <v>93</v>
      </c>
      <c r="D18" s="4">
        <v>274</v>
      </c>
      <c r="E18" s="4">
        <v>673</v>
      </c>
      <c r="F18" s="4">
        <v>689</v>
      </c>
      <c r="G18" s="4">
        <v>1729</v>
      </c>
    </row>
    <row r="19" spans="1:7" x14ac:dyDescent="0.2">
      <c r="A19" s="42"/>
      <c r="B19" s="3" t="s">
        <v>30</v>
      </c>
      <c r="C19" s="4"/>
      <c r="D19" s="4">
        <v>8</v>
      </c>
      <c r="E19" s="4">
        <v>15</v>
      </c>
      <c r="F19" s="4">
        <v>25</v>
      </c>
      <c r="G19" s="4">
        <v>48</v>
      </c>
    </row>
    <row r="20" spans="1:7" x14ac:dyDescent="0.2">
      <c r="A20" s="42"/>
      <c r="B20" s="14" t="s">
        <v>24</v>
      </c>
      <c r="C20" s="17">
        <f>SUM(C15:C19)</f>
        <v>151</v>
      </c>
      <c r="D20" s="17">
        <f t="shared" ref="D20:G20" si="1">SUM(D15:D19)</f>
        <v>554</v>
      </c>
      <c r="E20" s="17">
        <f t="shared" si="1"/>
        <v>2228</v>
      </c>
      <c r="F20" s="17">
        <f t="shared" si="1"/>
        <v>3636</v>
      </c>
      <c r="G20" s="17">
        <f t="shared" si="1"/>
        <v>6569</v>
      </c>
    </row>
    <row r="21" spans="1:7" x14ac:dyDescent="0.2">
      <c r="A21" s="43"/>
      <c r="B21" s="16" t="s">
        <v>17</v>
      </c>
      <c r="C21" s="18">
        <f>C20/$G20</f>
        <v>2.2986755975034252E-2</v>
      </c>
      <c r="D21" s="18">
        <f>D20/$G20</f>
        <v>8.4335515299132288E-2</v>
      </c>
      <c r="E21" s="18">
        <f>E20/$G20</f>
        <v>0.3391688232607703</v>
      </c>
      <c r="F21" s="18">
        <f>F20/$G20</f>
        <v>0.55350890546506315</v>
      </c>
      <c r="G21" s="18">
        <f>SUM(C21:F21)</f>
        <v>1</v>
      </c>
    </row>
    <row r="22" spans="1:7" x14ac:dyDescent="0.2">
      <c r="C22" s="2"/>
      <c r="D22" s="2"/>
      <c r="E22" s="2"/>
      <c r="F22" s="2"/>
      <c r="G22" s="2"/>
    </row>
    <row r="23" spans="1:7" ht="12.75" customHeight="1" x14ac:dyDescent="0.2">
      <c r="A23" s="41" t="s">
        <v>37</v>
      </c>
      <c r="B23" s="3" t="s">
        <v>21</v>
      </c>
      <c r="C23" s="4">
        <v>1</v>
      </c>
      <c r="D23" s="4">
        <v>62</v>
      </c>
      <c r="E23" s="4">
        <v>338</v>
      </c>
      <c r="F23" s="4">
        <v>408</v>
      </c>
      <c r="G23" s="4">
        <v>809</v>
      </c>
    </row>
    <row r="24" spans="1:7" x14ac:dyDescent="0.2">
      <c r="A24" s="42"/>
      <c r="B24" s="3" t="s">
        <v>27</v>
      </c>
      <c r="C24" s="4">
        <v>9</v>
      </c>
      <c r="D24" s="4">
        <v>81</v>
      </c>
      <c r="E24" s="4">
        <v>581</v>
      </c>
      <c r="F24" s="4">
        <v>381</v>
      </c>
      <c r="G24" s="4">
        <v>1052</v>
      </c>
    </row>
    <row r="25" spans="1:7" x14ac:dyDescent="0.2">
      <c r="A25" s="42"/>
      <c r="B25" s="3" t="s">
        <v>28</v>
      </c>
      <c r="C25" s="4"/>
      <c r="D25" s="4"/>
      <c r="E25" s="4">
        <v>15</v>
      </c>
      <c r="F25" s="4">
        <v>100</v>
      </c>
      <c r="G25" s="4">
        <v>115</v>
      </c>
    </row>
    <row r="26" spans="1:7" x14ac:dyDescent="0.2">
      <c r="A26" s="42"/>
      <c r="B26" s="3" t="s">
        <v>29</v>
      </c>
      <c r="C26" s="4">
        <v>113</v>
      </c>
      <c r="D26" s="4">
        <v>22</v>
      </c>
      <c r="E26" s="4">
        <v>73</v>
      </c>
      <c r="F26" s="4">
        <v>36</v>
      </c>
      <c r="G26" s="4">
        <v>244</v>
      </c>
    </row>
    <row r="27" spans="1:7" x14ac:dyDescent="0.2">
      <c r="A27" s="42"/>
      <c r="B27" s="3" t="s">
        <v>30</v>
      </c>
      <c r="C27" s="4"/>
      <c r="D27" s="4"/>
      <c r="E27" s="4">
        <v>3</v>
      </c>
      <c r="F27" s="4">
        <v>30</v>
      </c>
      <c r="G27" s="4">
        <v>33</v>
      </c>
    </row>
    <row r="28" spans="1:7" x14ac:dyDescent="0.2">
      <c r="A28" s="42"/>
      <c r="B28" s="14" t="s">
        <v>24</v>
      </c>
      <c r="C28" s="17">
        <f>SUM(C23:C27)</f>
        <v>123</v>
      </c>
      <c r="D28" s="17">
        <f t="shared" ref="D28:G28" si="2">SUM(D23:D27)</f>
        <v>165</v>
      </c>
      <c r="E28" s="17">
        <f t="shared" si="2"/>
        <v>1010</v>
      </c>
      <c r="F28" s="17">
        <f t="shared" si="2"/>
        <v>955</v>
      </c>
      <c r="G28" s="17">
        <f t="shared" si="2"/>
        <v>2253</v>
      </c>
    </row>
    <row r="29" spans="1:7" x14ac:dyDescent="0.2">
      <c r="A29" s="43"/>
      <c r="B29" s="16" t="s">
        <v>17</v>
      </c>
      <c r="C29" s="18">
        <f>C28/$G28</f>
        <v>5.459387483355526E-2</v>
      </c>
      <c r="D29" s="18">
        <f>D28/$G28</f>
        <v>7.3235685752330221E-2</v>
      </c>
      <c r="E29" s="18">
        <f>E28/$G28</f>
        <v>0.44829116733244562</v>
      </c>
      <c r="F29" s="18">
        <f>F28/$G28</f>
        <v>0.42387927208166887</v>
      </c>
      <c r="G29" s="18">
        <f>SUM(C29:F29)</f>
        <v>1</v>
      </c>
    </row>
    <row r="30" spans="1:7" x14ac:dyDescent="0.2">
      <c r="C30" s="2"/>
      <c r="D30" s="2"/>
      <c r="E30" s="2"/>
      <c r="F30" s="2"/>
      <c r="G30" s="2"/>
    </row>
    <row r="31" spans="1:7" ht="12.75" customHeight="1" x14ac:dyDescent="0.2">
      <c r="A31" s="41" t="s">
        <v>38</v>
      </c>
      <c r="B31" s="3" t="s">
        <v>21</v>
      </c>
      <c r="C31" s="4">
        <v>29</v>
      </c>
      <c r="D31" s="4">
        <v>53</v>
      </c>
      <c r="E31" s="4">
        <v>484</v>
      </c>
      <c r="F31" s="4">
        <v>1162</v>
      </c>
      <c r="G31" s="4">
        <v>1728</v>
      </c>
    </row>
    <row r="32" spans="1:7" x14ac:dyDescent="0.2">
      <c r="A32" s="42"/>
      <c r="B32" s="3" t="s">
        <v>27</v>
      </c>
      <c r="C32" s="4">
        <v>9</v>
      </c>
      <c r="D32" s="4">
        <v>22</v>
      </c>
      <c r="E32" s="4">
        <v>476</v>
      </c>
      <c r="F32" s="4">
        <v>507</v>
      </c>
      <c r="G32" s="4">
        <v>1014</v>
      </c>
    </row>
    <row r="33" spans="1:7" x14ac:dyDescent="0.2">
      <c r="A33" s="42"/>
      <c r="B33" s="3" t="s">
        <v>28</v>
      </c>
      <c r="C33" s="4"/>
      <c r="D33" s="4"/>
      <c r="E33" s="4"/>
      <c r="F33" s="4">
        <v>39</v>
      </c>
      <c r="G33" s="4">
        <v>39</v>
      </c>
    </row>
    <row r="34" spans="1:7" x14ac:dyDescent="0.2">
      <c r="A34" s="42"/>
      <c r="B34" s="3" t="s">
        <v>29</v>
      </c>
      <c r="C34" s="4">
        <v>56</v>
      </c>
      <c r="D34" s="4">
        <v>59</v>
      </c>
      <c r="E34" s="4">
        <v>180</v>
      </c>
      <c r="F34" s="4">
        <v>268</v>
      </c>
      <c r="G34" s="4">
        <v>563</v>
      </c>
    </row>
    <row r="35" spans="1:7" x14ac:dyDescent="0.2">
      <c r="A35" s="42"/>
      <c r="B35" s="3" t="s">
        <v>30</v>
      </c>
      <c r="C35" s="4">
        <v>5</v>
      </c>
      <c r="D35" s="4">
        <v>3</v>
      </c>
      <c r="E35" s="4">
        <v>8</v>
      </c>
      <c r="F35" s="4">
        <v>32</v>
      </c>
      <c r="G35" s="4">
        <v>48</v>
      </c>
    </row>
    <row r="36" spans="1:7" x14ac:dyDescent="0.2">
      <c r="A36" s="42"/>
      <c r="B36" s="14" t="s">
        <v>24</v>
      </c>
      <c r="C36" s="17">
        <f>SUM(C31:C35)</f>
        <v>99</v>
      </c>
      <c r="D36" s="17">
        <f t="shared" ref="D36:G36" si="3">SUM(D31:D35)</f>
        <v>137</v>
      </c>
      <c r="E36" s="17">
        <f t="shared" si="3"/>
        <v>1148</v>
      </c>
      <c r="F36" s="17">
        <f t="shared" si="3"/>
        <v>2008</v>
      </c>
      <c r="G36" s="17">
        <f t="shared" si="3"/>
        <v>3392</v>
      </c>
    </row>
    <row r="37" spans="1:7" x14ac:dyDescent="0.2">
      <c r="A37" s="43"/>
      <c r="B37" s="16" t="s">
        <v>17</v>
      </c>
      <c r="C37" s="18">
        <f>C36/$G36</f>
        <v>2.9186320754716982E-2</v>
      </c>
      <c r="D37" s="18">
        <f>D36/$G36</f>
        <v>4.0389150943396228E-2</v>
      </c>
      <c r="E37" s="18">
        <f>E36/$G36</f>
        <v>0.33844339622641512</v>
      </c>
      <c r="F37" s="18">
        <f>F36/$G36</f>
        <v>0.59198113207547165</v>
      </c>
      <c r="G37" s="18">
        <f>SUM(C37:F37)</f>
        <v>1</v>
      </c>
    </row>
    <row r="38" spans="1:7" x14ac:dyDescent="0.2">
      <c r="C38" s="2"/>
      <c r="D38" s="2"/>
      <c r="E38" s="2"/>
      <c r="F38" s="2"/>
      <c r="G38" s="2"/>
    </row>
    <row r="39" spans="1:7" ht="12.75" customHeight="1" x14ac:dyDescent="0.2">
      <c r="A39" s="41" t="s">
        <v>39</v>
      </c>
      <c r="B39" s="3" t="s">
        <v>21</v>
      </c>
      <c r="C39" s="4"/>
      <c r="D39" s="4">
        <v>1</v>
      </c>
      <c r="E39" s="4">
        <v>43</v>
      </c>
      <c r="F39" s="4">
        <v>680</v>
      </c>
      <c r="G39" s="4">
        <v>724</v>
      </c>
    </row>
    <row r="40" spans="1:7" x14ac:dyDescent="0.2">
      <c r="A40" s="42"/>
      <c r="B40" s="3" t="s">
        <v>27</v>
      </c>
      <c r="C40" s="4">
        <v>47</v>
      </c>
      <c r="D40" s="4">
        <v>91</v>
      </c>
      <c r="E40" s="4">
        <v>547</v>
      </c>
      <c r="F40" s="4">
        <v>687</v>
      </c>
      <c r="G40" s="4">
        <v>1372</v>
      </c>
    </row>
    <row r="41" spans="1:7" x14ac:dyDescent="0.2">
      <c r="A41" s="42"/>
      <c r="B41" s="3" t="s">
        <v>28</v>
      </c>
      <c r="C41" s="4">
        <v>1</v>
      </c>
      <c r="D41" s="4">
        <v>1</v>
      </c>
      <c r="E41" s="4">
        <v>1</v>
      </c>
      <c r="F41" s="4">
        <v>124</v>
      </c>
      <c r="G41" s="4">
        <v>127</v>
      </c>
    </row>
    <row r="42" spans="1:7" x14ac:dyDescent="0.2">
      <c r="A42" s="42"/>
      <c r="B42" s="3" t="s">
        <v>29</v>
      </c>
      <c r="C42" s="4">
        <v>40</v>
      </c>
      <c r="D42" s="4">
        <v>66</v>
      </c>
      <c r="E42" s="4">
        <v>298</v>
      </c>
      <c r="F42" s="4">
        <v>404</v>
      </c>
      <c r="G42" s="4">
        <v>808</v>
      </c>
    </row>
    <row r="43" spans="1:7" x14ac:dyDescent="0.2">
      <c r="A43" s="42"/>
      <c r="B43" s="3" t="s">
        <v>30</v>
      </c>
      <c r="C43" s="4"/>
      <c r="D43" s="4">
        <v>3</v>
      </c>
      <c r="E43" s="4">
        <v>3</v>
      </c>
      <c r="F43" s="4">
        <v>27</v>
      </c>
      <c r="G43" s="4">
        <v>33</v>
      </c>
    </row>
    <row r="44" spans="1:7" x14ac:dyDescent="0.2">
      <c r="A44" s="42"/>
      <c r="B44" s="14" t="s">
        <v>24</v>
      </c>
      <c r="C44" s="17">
        <f>SUM(C39:C43)</f>
        <v>88</v>
      </c>
      <c r="D44" s="17">
        <f t="shared" ref="D44:G44" si="4">SUM(D39:D43)</f>
        <v>162</v>
      </c>
      <c r="E44" s="17">
        <f t="shared" si="4"/>
        <v>892</v>
      </c>
      <c r="F44" s="17">
        <f t="shared" si="4"/>
        <v>1922</v>
      </c>
      <c r="G44" s="17">
        <f t="shared" si="4"/>
        <v>3064</v>
      </c>
    </row>
    <row r="45" spans="1:7" x14ac:dyDescent="0.2">
      <c r="A45" s="43"/>
      <c r="B45" s="16" t="s">
        <v>17</v>
      </c>
      <c r="C45" s="18">
        <f>C44/$G44</f>
        <v>2.8720626631853787E-2</v>
      </c>
      <c r="D45" s="18">
        <f>D44/$G44</f>
        <v>5.2872062663185379E-2</v>
      </c>
      <c r="E45" s="18">
        <f>E44/$G44</f>
        <v>0.29112271540469975</v>
      </c>
      <c r="F45" s="18">
        <f>F44/$G44</f>
        <v>0.62728459530026115</v>
      </c>
      <c r="G45" s="18">
        <f>SUM(C45:F45)</f>
        <v>1</v>
      </c>
    </row>
    <row r="46" spans="1:7" x14ac:dyDescent="0.2">
      <c r="C46" s="2"/>
      <c r="D46" s="2"/>
      <c r="E46" s="2"/>
      <c r="F46" s="2"/>
      <c r="G46" s="2"/>
    </row>
    <row r="47" spans="1:7" ht="12.75" customHeight="1" x14ac:dyDescent="0.2">
      <c r="A47" s="41" t="s">
        <v>40</v>
      </c>
      <c r="B47" s="3" t="s">
        <v>21</v>
      </c>
      <c r="C47" s="4"/>
      <c r="D47" s="4">
        <v>1</v>
      </c>
      <c r="E47" s="4">
        <v>63</v>
      </c>
      <c r="F47" s="4">
        <v>514</v>
      </c>
      <c r="G47" s="4">
        <v>578</v>
      </c>
    </row>
    <row r="48" spans="1:7" x14ac:dyDescent="0.2">
      <c r="A48" s="42"/>
      <c r="B48" s="3" t="s">
        <v>27</v>
      </c>
      <c r="C48" s="4">
        <v>63</v>
      </c>
      <c r="D48" s="4">
        <v>134</v>
      </c>
      <c r="E48" s="4">
        <v>802</v>
      </c>
      <c r="F48" s="4">
        <v>704</v>
      </c>
      <c r="G48" s="4">
        <v>1703</v>
      </c>
    </row>
    <row r="49" spans="1:7" x14ac:dyDescent="0.2">
      <c r="A49" s="42"/>
      <c r="B49" s="3" t="s">
        <v>28</v>
      </c>
      <c r="C49" s="4"/>
      <c r="D49" s="4"/>
      <c r="E49" s="4">
        <v>5</v>
      </c>
      <c r="F49" s="4">
        <v>72</v>
      </c>
      <c r="G49" s="4">
        <v>77</v>
      </c>
    </row>
    <row r="50" spans="1:7" x14ac:dyDescent="0.2">
      <c r="A50" s="42"/>
      <c r="B50" s="3" t="s">
        <v>29</v>
      </c>
      <c r="C50" s="4">
        <v>91</v>
      </c>
      <c r="D50" s="4">
        <v>114</v>
      </c>
      <c r="E50" s="4">
        <v>272</v>
      </c>
      <c r="F50" s="4">
        <v>333</v>
      </c>
      <c r="G50" s="4">
        <v>810</v>
      </c>
    </row>
    <row r="51" spans="1:7" x14ac:dyDescent="0.2">
      <c r="A51" s="42"/>
      <c r="B51" s="3" t="s">
        <v>30</v>
      </c>
      <c r="C51" s="4"/>
      <c r="D51" s="4"/>
      <c r="E51" s="4">
        <v>1</v>
      </c>
      <c r="F51" s="4">
        <v>36</v>
      </c>
      <c r="G51" s="4">
        <v>37</v>
      </c>
    </row>
    <row r="52" spans="1:7" x14ac:dyDescent="0.2">
      <c r="A52" s="42"/>
      <c r="B52" s="14" t="s">
        <v>24</v>
      </c>
      <c r="C52" s="17">
        <f>SUM(C47:C51)</f>
        <v>154</v>
      </c>
      <c r="D52" s="17">
        <f t="shared" ref="D52:G52" si="5">SUM(D47:D51)</f>
        <v>249</v>
      </c>
      <c r="E52" s="17">
        <f t="shared" si="5"/>
        <v>1143</v>
      </c>
      <c r="F52" s="17">
        <f t="shared" si="5"/>
        <v>1659</v>
      </c>
      <c r="G52" s="17">
        <f t="shared" si="5"/>
        <v>3205</v>
      </c>
    </row>
    <row r="53" spans="1:7" x14ac:dyDescent="0.2">
      <c r="A53" s="43"/>
      <c r="B53" s="16" t="s">
        <v>17</v>
      </c>
      <c r="C53" s="18">
        <f>C52/$G$52</f>
        <v>4.8049921996879873E-2</v>
      </c>
      <c r="D53" s="18">
        <f t="shared" ref="D53:G53" si="6">D52/$G$52</f>
        <v>7.7691107644305771E-2</v>
      </c>
      <c r="E53" s="18">
        <f t="shared" si="6"/>
        <v>0.35663026521060842</v>
      </c>
      <c r="F53" s="18">
        <f t="shared" si="6"/>
        <v>0.51762870514820591</v>
      </c>
      <c r="G53" s="18">
        <f t="shared" si="6"/>
        <v>1</v>
      </c>
    </row>
    <row r="55" spans="1:7" ht="12.75" customHeight="1" x14ac:dyDescent="0.2">
      <c r="A55" s="41" t="s">
        <v>41</v>
      </c>
      <c r="B55" s="3" t="s">
        <v>21</v>
      </c>
      <c r="C55" s="4"/>
      <c r="D55" s="4">
        <v>5</v>
      </c>
      <c r="E55" s="4">
        <v>16</v>
      </c>
      <c r="F55" s="4">
        <v>392</v>
      </c>
      <c r="G55" s="4">
        <v>413</v>
      </c>
    </row>
    <row r="56" spans="1:7" x14ac:dyDescent="0.2">
      <c r="A56" s="42"/>
      <c r="B56" s="3" t="s">
        <v>27</v>
      </c>
      <c r="C56" s="4">
        <v>46</v>
      </c>
      <c r="D56" s="4">
        <v>300</v>
      </c>
      <c r="E56" s="4">
        <v>1079</v>
      </c>
      <c r="F56" s="4">
        <v>773</v>
      </c>
      <c r="G56" s="4">
        <v>2198</v>
      </c>
    </row>
    <row r="57" spans="1:7" x14ac:dyDescent="0.2">
      <c r="A57" s="42"/>
      <c r="B57" s="3" t="s">
        <v>28</v>
      </c>
      <c r="C57" s="4"/>
      <c r="D57" s="4"/>
      <c r="E57" s="4">
        <v>1</v>
      </c>
      <c r="F57" s="4">
        <v>49</v>
      </c>
      <c r="G57" s="4">
        <v>50</v>
      </c>
    </row>
    <row r="58" spans="1:7" x14ac:dyDescent="0.2">
      <c r="A58" s="42"/>
      <c r="B58" s="3" t="s">
        <v>29</v>
      </c>
      <c r="C58" s="4">
        <v>42</v>
      </c>
      <c r="D58" s="4">
        <v>80</v>
      </c>
      <c r="E58" s="4">
        <v>203</v>
      </c>
      <c r="F58" s="4">
        <v>152</v>
      </c>
      <c r="G58" s="4">
        <v>477</v>
      </c>
    </row>
    <row r="59" spans="1:7" x14ac:dyDescent="0.2">
      <c r="A59" s="42"/>
      <c r="B59" s="3" t="s">
        <v>30</v>
      </c>
      <c r="C59" s="4">
        <v>5</v>
      </c>
      <c r="D59" s="4"/>
      <c r="E59" s="4">
        <v>2</v>
      </c>
      <c r="F59" s="4">
        <v>18</v>
      </c>
      <c r="G59" s="4">
        <v>25</v>
      </c>
    </row>
    <row r="60" spans="1:7" x14ac:dyDescent="0.2">
      <c r="A60" s="42"/>
      <c r="B60" s="14" t="s">
        <v>24</v>
      </c>
      <c r="C60" s="17">
        <f>SUM(C55:C59)</f>
        <v>93</v>
      </c>
      <c r="D60" s="17">
        <f t="shared" ref="D60:G60" si="7">SUM(D55:D59)</f>
        <v>385</v>
      </c>
      <c r="E60" s="17">
        <f t="shared" si="7"/>
        <v>1301</v>
      </c>
      <c r="F60" s="17">
        <f t="shared" si="7"/>
        <v>1384</v>
      </c>
      <c r="G60" s="17">
        <f t="shared" si="7"/>
        <v>3163</v>
      </c>
    </row>
    <row r="61" spans="1:7" x14ac:dyDescent="0.2">
      <c r="A61" s="43"/>
      <c r="B61" s="16" t="s">
        <v>17</v>
      </c>
      <c r="C61" s="18">
        <f>C60/$G$60</f>
        <v>2.9402466013278533E-2</v>
      </c>
      <c r="D61" s="18">
        <f t="shared" ref="D61:G61" si="8">D60/$G$60</f>
        <v>0.12171988618400253</v>
      </c>
      <c r="E61" s="18">
        <f t="shared" si="8"/>
        <v>0.41131836863736959</v>
      </c>
      <c r="F61" s="18">
        <f t="shared" si="8"/>
        <v>0.43755927916534937</v>
      </c>
      <c r="G61" s="18">
        <f t="shared" si="8"/>
        <v>1</v>
      </c>
    </row>
    <row r="62" spans="1:7" x14ac:dyDescent="0.2">
      <c r="A62" s="1"/>
    </row>
    <row r="63" spans="1:7" ht="12.75" customHeight="1" x14ac:dyDescent="0.2">
      <c r="A63" s="41" t="s">
        <v>42</v>
      </c>
      <c r="B63" s="3" t="s">
        <v>21</v>
      </c>
      <c r="C63" s="4">
        <v>54</v>
      </c>
      <c r="D63" s="4">
        <v>8</v>
      </c>
      <c r="E63" s="4">
        <v>47</v>
      </c>
      <c r="F63" s="4">
        <v>400</v>
      </c>
      <c r="G63" s="4">
        <v>509</v>
      </c>
    </row>
    <row r="64" spans="1:7" x14ac:dyDescent="0.2">
      <c r="A64" s="42"/>
      <c r="B64" s="3" t="s">
        <v>27</v>
      </c>
      <c r="C64" s="4">
        <v>10</v>
      </c>
      <c r="D64" s="4">
        <v>60</v>
      </c>
      <c r="E64" s="4">
        <v>472</v>
      </c>
      <c r="F64" s="4">
        <v>587</v>
      </c>
      <c r="G64" s="4">
        <v>1129</v>
      </c>
    </row>
    <row r="65" spans="1:7" x14ac:dyDescent="0.2">
      <c r="A65" s="42"/>
      <c r="B65" s="3" t="s">
        <v>28</v>
      </c>
      <c r="C65" s="4">
        <v>2</v>
      </c>
      <c r="D65" s="4">
        <v>2</v>
      </c>
      <c r="E65" s="4">
        <v>11</v>
      </c>
      <c r="F65" s="4">
        <v>56</v>
      </c>
      <c r="G65" s="4">
        <v>71</v>
      </c>
    </row>
    <row r="66" spans="1:7" x14ac:dyDescent="0.2">
      <c r="A66" s="42"/>
      <c r="B66" s="3" t="s">
        <v>29</v>
      </c>
      <c r="C66" s="4">
        <v>39</v>
      </c>
      <c r="D66" s="4">
        <v>84</v>
      </c>
      <c r="E66" s="4">
        <v>285</v>
      </c>
      <c r="F66" s="4">
        <v>301</v>
      </c>
      <c r="G66" s="4">
        <v>709</v>
      </c>
    </row>
    <row r="67" spans="1:7" x14ac:dyDescent="0.2">
      <c r="A67" s="42"/>
      <c r="B67" s="3" t="s">
        <v>30</v>
      </c>
      <c r="C67" s="4"/>
      <c r="D67" s="4"/>
      <c r="E67" s="4">
        <v>13</v>
      </c>
      <c r="F67" s="4">
        <v>65</v>
      </c>
      <c r="G67" s="4">
        <v>78</v>
      </c>
    </row>
    <row r="68" spans="1:7" x14ac:dyDescent="0.2">
      <c r="A68" s="42"/>
      <c r="B68" s="14" t="s">
        <v>24</v>
      </c>
      <c r="C68" s="17">
        <f>SUM(C63:C67)</f>
        <v>105</v>
      </c>
      <c r="D68" s="17">
        <f t="shared" ref="D68:G68" si="9">SUM(D63:D67)</f>
        <v>154</v>
      </c>
      <c r="E68" s="17">
        <f t="shared" si="9"/>
        <v>828</v>
      </c>
      <c r="F68" s="17">
        <f t="shared" si="9"/>
        <v>1409</v>
      </c>
      <c r="G68" s="17">
        <f t="shared" si="9"/>
        <v>2496</v>
      </c>
    </row>
    <row r="69" spans="1:7" x14ac:dyDescent="0.2">
      <c r="A69" s="43"/>
      <c r="B69" s="16" t="s">
        <v>17</v>
      </c>
      <c r="C69" s="18">
        <f>C68/$G$68</f>
        <v>4.2067307692307696E-2</v>
      </c>
      <c r="D69" s="18">
        <f t="shared" ref="D69:G69" si="10">D68/$G$68</f>
        <v>6.1698717948717952E-2</v>
      </c>
      <c r="E69" s="18">
        <f t="shared" si="10"/>
        <v>0.33173076923076922</v>
      </c>
      <c r="F69" s="18">
        <f t="shared" si="10"/>
        <v>0.56450320512820518</v>
      </c>
      <c r="G69" s="18">
        <f t="shared" si="10"/>
        <v>1</v>
      </c>
    </row>
    <row r="70" spans="1:7" x14ac:dyDescent="0.2">
      <c r="A70" s="1"/>
    </row>
    <row r="71" spans="1:7" ht="12.75" customHeight="1" x14ac:dyDescent="0.2">
      <c r="A71" s="41" t="s">
        <v>43</v>
      </c>
      <c r="B71" s="3" t="s">
        <v>21</v>
      </c>
      <c r="C71" s="4"/>
      <c r="D71" s="4">
        <v>152</v>
      </c>
      <c r="E71" s="4">
        <v>253</v>
      </c>
      <c r="F71" s="4">
        <v>887</v>
      </c>
      <c r="G71" s="4">
        <v>1292</v>
      </c>
    </row>
    <row r="72" spans="1:7" x14ac:dyDescent="0.2">
      <c r="A72" s="42"/>
      <c r="B72" s="3" t="s">
        <v>27</v>
      </c>
      <c r="C72" s="4">
        <v>3</v>
      </c>
      <c r="D72" s="4">
        <v>47</v>
      </c>
      <c r="E72" s="4">
        <v>475</v>
      </c>
      <c r="F72" s="4">
        <v>504</v>
      </c>
      <c r="G72" s="4">
        <v>1029</v>
      </c>
    </row>
    <row r="73" spans="1:7" x14ac:dyDescent="0.2">
      <c r="A73" s="42"/>
      <c r="B73" s="3" t="s">
        <v>28</v>
      </c>
      <c r="C73" s="4">
        <v>1</v>
      </c>
      <c r="D73" s="4">
        <v>15</v>
      </c>
      <c r="E73" s="4">
        <v>20</v>
      </c>
      <c r="F73" s="4">
        <v>86</v>
      </c>
      <c r="G73" s="4">
        <v>122</v>
      </c>
    </row>
    <row r="74" spans="1:7" x14ac:dyDescent="0.2">
      <c r="A74" s="42"/>
      <c r="B74" s="3" t="s">
        <v>29</v>
      </c>
      <c r="C74" s="4">
        <v>60</v>
      </c>
      <c r="D74" s="4">
        <v>56</v>
      </c>
      <c r="E74" s="4">
        <v>124</v>
      </c>
      <c r="F74" s="4">
        <v>157</v>
      </c>
      <c r="G74" s="4">
        <v>397</v>
      </c>
    </row>
    <row r="75" spans="1:7" x14ac:dyDescent="0.2">
      <c r="A75" s="42"/>
      <c r="B75" s="3" t="s">
        <v>30</v>
      </c>
      <c r="C75" s="4">
        <v>1</v>
      </c>
      <c r="D75" s="4">
        <v>3</v>
      </c>
      <c r="E75" s="4">
        <v>5</v>
      </c>
      <c r="F75" s="4">
        <v>11</v>
      </c>
      <c r="G75" s="4">
        <v>20</v>
      </c>
    </row>
    <row r="76" spans="1:7" x14ac:dyDescent="0.2">
      <c r="A76" s="42"/>
      <c r="B76" s="14" t="s">
        <v>24</v>
      </c>
      <c r="C76" s="17">
        <f>SUM(C71:C75)</f>
        <v>65</v>
      </c>
      <c r="D76" s="17">
        <f t="shared" ref="D76:G76" si="11">SUM(D71:D75)</f>
        <v>273</v>
      </c>
      <c r="E76" s="17">
        <f t="shared" si="11"/>
        <v>877</v>
      </c>
      <c r="F76" s="17">
        <f t="shared" si="11"/>
        <v>1645</v>
      </c>
      <c r="G76" s="17">
        <f t="shared" si="11"/>
        <v>2860</v>
      </c>
    </row>
    <row r="77" spans="1:7" x14ac:dyDescent="0.2">
      <c r="A77" s="43"/>
      <c r="B77" s="16" t="s">
        <v>17</v>
      </c>
      <c r="C77" s="18">
        <f>C76/$G$76</f>
        <v>2.2727272727272728E-2</v>
      </c>
      <c r="D77" s="18">
        <f t="shared" ref="D77:G77" si="12">D76/$G$76</f>
        <v>9.5454545454545459E-2</v>
      </c>
      <c r="E77" s="18">
        <f t="shared" si="12"/>
        <v>0.30664335664335662</v>
      </c>
      <c r="F77" s="18">
        <f t="shared" si="12"/>
        <v>0.57517482517482521</v>
      </c>
      <c r="G77" s="18">
        <f t="shared" si="12"/>
        <v>1</v>
      </c>
    </row>
    <row r="79" spans="1:7" x14ac:dyDescent="0.2">
      <c r="A79" s="11" t="s">
        <v>23</v>
      </c>
    </row>
    <row r="80" spans="1:7" x14ac:dyDescent="0.2">
      <c r="A80" s="26" t="s">
        <v>14</v>
      </c>
    </row>
  </sheetData>
  <mergeCells count="9">
    <mergeCell ref="A71:A77"/>
    <mergeCell ref="A55:A61"/>
    <mergeCell ref="A39:A45"/>
    <mergeCell ref="A47:A53"/>
    <mergeCell ref="A7:A13"/>
    <mergeCell ref="A15:A21"/>
    <mergeCell ref="A23:A29"/>
    <mergeCell ref="A31:A37"/>
    <mergeCell ref="A63:A69"/>
  </mergeCells>
  <pageMargins left="0.70866141732283472" right="0.70866141732283472" top="0.35433070866141736" bottom="0.35433070866141736" header="0.31496062992125984" footer="0.31496062992125984"/>
  <pageSetup paperSize="9" scale="78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7FCC79-69B5-4985-A034-18DFAD195CE4}"/>
</file>

<file path=customXml/itemProps2.xml><?xml version="1.0" encoding="utf-8"?>
<ds:datastoreItem xmlns:ds="http://schemas.openxmlformats.org/officeDocument/2006/customXml" ds:itemID="{88E312F8-1899-4AF1-8043-3E4413F7FD85}"/>
</file>

<file path=customXml/itemProps3.xml><?xml version="1.0" encoding="utf-8"?>
<ds:datastoreItem xmlns:ds="http://schemas.openxmlformats.org/officeDocument/2006/customXml" ds:itemID="{B0A34F5B-71B9-4F1E-928B-054368A691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Flussi Firenze</vt:lpstr>
      <vt:lpstr>Variazione pendenti</vt:lpstr>
      <vt:lpstr>Strat pendenti Firenze</vt:lpstr>
      <vt:lpstr>'Flussi Firenze'!Area_stampa</vt:lpstr>
      <vt:lpstr>'Strat pendenti Firenze'!Area_stampa</vt:lpstr>
      <vt:lpstr>'Variazione pendenti'!Area_stampa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2016-09-26T11:18:51Z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